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36" windowWidth="7668" windowHeight="6288" activeTab="1"/>
  </bookViews>
  <sheets>
    <sheet name="STAL 120" sheetId="1" r:id="rId1"/>
    <sheet name="STAL 135" sheetId="2" r:id="rId2"/>
    <sheet name="STAL 150" sheetId="3" r:id="rId3"/>
    <sheet name="STAL 2 125" sheetId="4" r:id="rId4"/>
    <sheet name="Lista" sheetId="5" r:id="rId5"/>
  </sheets>
  <definedNames/>
  <calcPr fullCalcOnLoad="1" fullPrecision="0"/>
</workbook>
</file>

<file path=xl/comments1.xml><?xml version="1.0" encoding="utf-8"?>
<comments xmlns="http://schemas.openxmlformats.org/spreadsheetml/2006/main">
  <authors>
    <author>aglowacz</author>
  </authors>
  <commentList>
    <comment ref="M3" authorId="0">
      <text>
        <r>
          <rPr>
            <b/>
            <sz val="9"/>
            <rFont val="Tahoma"/>
            <family val="2"/>
          </rPr>
          <t>aglowacz:</t>
        </r>
        <r>
          <rPr>
            <sz val="9"/>
            <rFont val="Tahoma"/>
            <family val="2"/>
          </rPr>
          <t xml:space="preserve">
edycja 02.04.2019</t>
        </r>
      </text>
    </comment>
  </commentList>
</comments>
</file>

<file path=xl/comments2.xml><?xml version="1.0" encoding="utf-8"?>
<comments xmlns="http://schemas.openxmlformats.org/spreadsheetml/2006/main">
  <authors>
    <author>aglowacz</author>
  </authors>
  <commentList>
    <comment ref="O3" authorId="0">
      <text>
        <r>
          <rPr>
            <b/>
            <sz val="9"/>
            <rFont val="Tahoma"/>
            <family val="2"/>
          </rPr>
          <t>aglowacz:</t>
        </r>
        <r>
          <rPr>
            <sz val="9"/>
            <rFont val="Tahoma"/>
            <family val="2"/>
          </rPr>
          <t xml:space="preserve">
edycja 02.04.2019
</t>
        </r>
      </text>
    </comment>
  </commentList>
</comments>
</file>

<file path=xl/comments3.xml><?xml version="1.0" encoding="utf-8"?>
<comments xmlns="http://schemas.openxmlformats.org/spreadsheetml/2006/main">
  <authors>
    <author>aglowacz</author>
  </authors>
  <commentList>
    <comment ref="L3" authorId="0">
      <text>
        <r>
          <rPr>
            <b/>
            <sz val="9"/>
            <rFont val="Tahoma"/>
            <family val="2"/>
          </rPr>
          <t>aglowacz:</t>
        </r>
        <r>
          <rPr>
            <sz val="9"/>
            <rFont val="Tahoma"/>
            <family val="2"/>
          </rPr>
          <t xml:space="preserve">
edycja 02.04.2019</t>
        </r>
      </text>
    </comment>
  </commentList>
</comments>
</file>

<file path=xl/comments4.xml><?xml version="1.0" encoding="utf-8"?>
<comments xmlns="http://schemas.openxmlformats.org/spreadsheetml/2006/main">
  <authors>
    <author>aglowacz</author>
  </authors>
  <commentList>
    <comment ref="J3" authorId="0">
      <text>
        <r>
          <rPr>
            <b/>
            <sz val="9"/>
            <rFont val="Tahoma"/>
            <family val="2"/>
          </rPr>
          <t>aglowacz:</t>
        </r>
        <r>
          <rPr>
            <sz val="9"/>
            <rFont val="Tahoma"/>
            <family val="2"/>
          </rPr>
          <t xml:space="preserve">
edycja 02.04.2019</t>
        </r>
      </text>
    </comment>
  </commentList>
</comments>
</file>

<file path=xl/sharedStrings.xml><?xml version="1.0" encoding="utf-8"?>
<sst xmlns="http://schemas.openxmlformats.org/spreadsheetml/2006/main" count="787" uniqueCount="331">
  <si>
    <t>elementy rynnowe</t>
  </si>
  <si>
    <t>elementy spustowe</t>
  </si>
  <si>
    <t>Mufa</t>
  </si>
  <si>
    <t>Obejma metalowa do dybla</t>
  </si>
  <si>
    <t>akcesoria</t>
  </si>
  <si>
    <t>Dybel 100 mm</t>
  </si>
  <si>
    <t>Dybel 140 mm</t>
  </si>
  <si>
    <t>Dybel 180 mm</t>
  </si>
  <si>
    <t>Dybel 220 mm</t>
  </si>
  <si>
    <t>Dybel 250 mm</t>
  </si>
  <si>
    <t>V</t>
  </si>
  <si>
    <t>B</t>
  </si>
  <si>
    <t>A</t>
  </si>
  <si>
    <t>R</t>
  </si>
  <si>
    <t>Rynna 3mb</t>
  </si>
  <si>
    <t>Łuk dow. wew. jednopłaszczyznowy*</t>
  </si>
  <si>
    <t>Łuk dow. zewn. jednopłaszczyznowy*</t>
  </si>
  <si>
    <t>Łuk dow. wew. dwupłaszczyznowy*</t>
  </si>
  <si>
    <t>Łuk dow. zewn. dwupłaszczyznowy*</t>
  </si>
  <si>
    <t>Zaślepka uszczelkowa uniwersalna</t>
  </si>
  <si>
    <t>Rura 3mb</t>
  </si>
  <si>
    <t>Rura 1mb</t>
  </si>
  <si>
    <t>Kolano 60°</t>
  </si>
  <si>
    <t>Kolano PE elastyczne</t>
  </si>
  <si>
    <t>Stopka obejmy do płyty warstwowej</t>
  </si>
  <si>
    <t>D</t>
  </si>
  <si>
    <t>Hak metalowy doczołowy</t>
  </si>
  <si>
    <t>Trójnik uniwersalny</t>
  </si>
  <si>
    <t>Wyłapywacz wody</t>
  </si>
  <si>
    <r>
      <t xml:space="preserve">GRAFITOWY RR23             </t>
    </r>
    <r>
      <rPr>
        <sz val="7"/>
        <rFont val="Verdana"/>
        <family val="2"/>
      </rPr>
      <t xml:space="preserve">~RAL 7015 </t>
    </r>
  </si>
  <si>
    <r>
      <t xml:space="preserve">CZARNY RR33                        </t>
    </r>
    <r>
      <rPr>
        <sz val="7"/>
        <rFont val="Verdana"/>
        <family val="2"/>
      </rPr>
      <t>~RAL 9005</t>
    </r>
  </si>
  <si>
    <r>
      <t xml:space="preserve">CEGLASTY RR750              </t>
    </r>
    <r>
      <rPr>
        <sz val="7"/>
        <rFont val="Verdana"/>
        <family val="2"/>
      </rPr>
      <t>~RAL 8004</t>
    </r>
  </si>
  <si>
    <t>Wspornik do haka doczołowego</t>
  </si>
  <si>
    <r>
      <t xml:space="preserve">CZEKOLADOWY BRĄZ           </t>
    </r>
    <r>
      <rPr>
        <sz val="7"/>
        <rFont val="Verdana"/>
        <family val="2"/>
      </rPr>
      <t>~RAL 8017</t>
    </r>
  </si>
  <si>
    <t>1/20</t>
  </si>
  <si>
    <t>1/6</t>
  </si>
  <si>
    <t>1/8</t>
  </si>
  <si>
    <t>1/12</t>
  </si>
  <si>
    <t>10/50</t>
  </si>
  <si>
    <t>1/1</t>
  </si>
  <si>
    <t>1/25</t>
  </si>
  <si>
    <t>50/50</t>
  </si>
  <si>
    <t>10/100</t>
  </si>
  <si>
    <t>5/105</t>
  </si>
  <si>
    <t>5/30</t>
  </si>
  <si>
    <t>1/5</t>
  </si>
  <si>
    <t>5/100</t>
  </si>
  <si>
    <t>Dybel 300 mm</t>
  </si>
  <si>
    <t xml:space="preserve">Łuk 135° wewnętrzny </t>
  </si>
  <si>
    <t>Łuk 135° zewnętrzny</t>
  </si>
  <si>
    <t>E</t>
  </si>
  <si>
    <t>OG-OSD---_-BUT-A</t>
  </si>
  <si>
    <t>RUUNI---W-300-D</t>
  </si>
  <si>
    <t>SPUNI---D-STW-D</t>
  </si>
  <si>
    <t>SPUNI---D-100-D</t>
  </si>
  <si>
    <t>SPUNI---D-140-D</t>
  </si>
  <si>
    <t>SPUNI---D-180-D</t>
  </si>
  <si>
    <t>SPUNI---D-220-D</t>
  </si>
  <si>
    <t>OG-OSD----KOSZ-A</t>
  </si>
  <si>
    <t>OG-OSD---_-KLV-A</t>
  </si>
  <si>
    <t>OG-OSD---_-KLR-A</t>
  </si>
  <si>
    <t>1/24</t>
  </si>
  <si>
    <t>kod</t>
  </si>
  <si>
    <t>szt./opak.</t>
  </si>
  <si>
    <t>Hak metalowy nakrokwiowy wzmocn.</t>
  </si>
  <si>
    <t>RS120-_-RY300-G</t>
  </si>
  <si>
    <t>RS120-_-HD----D</t>
  </si>
  <si>
    <t>RS120-_-HG----D</t>
  </si>
  <si>
    <t>RS120-_-LK----G</t>
  </si>
  <si>
    <t>RS120-_-LW090-G</t>
  </si>
  <si>
    <t>RS120-_-LZ090-G</t>
  </si>
  <si>
    <t>RS120-_-LW135-D</t>
  </si>
  <si>
    <t>RS120-_-LZ135-D</t>
  </si>
  <si>
    <t>RS120-_-LW___-D</t>
  </si>
  <si>
    <t>RS120-_-LZ___-D</t>
  </si>
  <si>
    <t>RS120-_-LE___-D</t>
  </si>
  <si>
    <t>RS120-_-LV___-D</t>
  </si>
  <si>
    <t>RS120-_-OP090-G</t>
  </si>
  <si>
    <t>RS120-_-ZU----G</t>
  </si>
  <si>
    <t>Odpływ 120/90</t>
  </si>
  <si>
    <t>SS090-_-RU300-G</t>
  </si>
  <si>
    <t>SS090-_-RU100-G</t>
  </si>
  <si>
    <t>SS090-_-MU----D</t>
  </si>
  <si>
    <t>SS090-_-KO060-G</t>
  </si>
  <si>
    <t>SS090-_-TR060-D</t>
  </si>
  <si>
    <t>SS090-_-WY----D</t>
  </si>
  <si>
    <t>SS090-_-OM----D</t>
  </si>
  <si>
    <t>numer</t>
  </si>
  <si>
    <t>Zamawiający:</t>
  </si>
  <si>
    <t>Nazwa :</t>
  </si>
  <si>
    <t>Adres :</t>
  </si>
  <si>
    <t>Telefon :</t>
  </si>
  <si>
    <t>Data odbioru/dostawy</t>
  </si>
  <si>
    <t>Dostawca : GALECO Sp. z o.o.</t>
  </si>
  <si>
    <t>wartość netto PLN</t>
  </si>
  <si>
    <t>VAT 23%</t>
  </si>
  <si>
    <r>
      <t xml:space="preserve">BIAŁY RR20                          </t>
    </r>
    <r>
      <rPr>
        <sz val="7"/>
        <rFont val="Verdana"/>
        <family val="2"/>
      </rPr>
      <t>~RAL 9003</t>
    </r>
  </si>
  <si>
    <t>W</t>
  </si>
  <si>
    <t>H</t>
  </si>
  <si>
    <t>RS135-_-RY300-G</t>
  </si>
  <si>
    <t>5/180</t>
  </si>
  <si>
    <t>Hak metalowy nakrokwiowy</t>
  </si>
  <si>
    <t>RS135-_-HM----D</t>
  </si>
  <si>
    <t>RS135-_-HG----D</t>
  </si>
  <si>
    <t>RS135-_-LK----G</t>
  </si>
  <si>
    <t>RS135-_-LH----D</t>
  </si>
  <si>
    <t>1/22</t>
  </si>
  <si>
    <t>Łuk 90° wewnętrzny uszczelk.</t>
  </si>
  <si>
    <t>RS135-_-LW090-G</t>
  </si>
  <si>
    <t>1/4</t>
  </si>
  <si>
    <t>Łuk 90° zewnętrzny uszczelk.</t>
  </si>
  <si>
    <t>RS135-_-LZ090-G</t>
  </si>
  <si>
    <t>RS135-_-LZREG-G</t>
  </si>
  <si>
    <t>1/2</t>
  </si>
  <si>
    <t>Łuk dow. wew. jednopłaszcz.*</t>
  </si>
  <si>
    <t>RS135-_-LW___-D</t>
  </si>
  <si>
    <t>Łuk dow. zewn. jednopłaszcz.*</t>
  </si>
  <si>
    <t>RS135-_-LZ___-D</t>
  </si>
  <si>
    <t>Łuk dow. wew. dwupłaszcz.*</t>
  </si>
  <si>
    <t>RS135-_-LE___-D</t>
  </si>
  <si>
    <t>Łuk dow. zewn. dwupłaszcz.*</t>
  </si>
  <si>
    <t>RS135-_-LV___-D</t>
  </si>
  <si>
    <t>Odpływ 135/90</t>
  </si>
  <si>
    <t>RS135-_-OP090-G</t>
  </si>
  <si>
    <t>Odpływ 135/100</t>
  </si>
  <si>
    <t>RS135-_-OP100-G</t>
  </si>
  <si>
    <t>Zaślepka uszczelkowa uniwers.</t>
  </si>
  <si>
    <t>RS135-_-ZU----G</t>
  </si>
  <si>
    <t>5/50</t>
  </si>
  <si>
    <t>SS100-_-RU300-G</t>
  </si>
  <si>
    <t>2/60</t>
  </si>
  <si>
    <t>SS100-_-RU100-G</t>
  </si>
  <si>
    <t>2/36</t>
  </si>
  <si>
    <t>SS100-_-MU----D</t>
  </si>
  <si>
    <t>1/27</t>
  </si>
  <si>
    <t>SS100-_-KO060-G</t>
  </si>
  <si>
    <t>1/16</t>
  </si>
  <si>
    <t>SS100-_-TR060-D</t>
  </si>
  <si>
    <t>SS100-_-OM----D</t>
  </si>
  <si>
    <t>czarny</t>
  </si>
  <si>
    <t>c.brązowy</t>
  </si>
  <si>
    <r>
      <t xml:space="preserve">CIEMNOBRĄZOWY RR32                       </t>
    </r>
    <r>
      <rPr>
        <sz val="7"/>
        <rFont val="Verdana"/>
        <family val="2"/>
      </rPr>
      <t xml:space="preserve"> ~RAL 8019</t>
    </r>
  </si>
  <si>
    <t>wartość brutto PLN</t>
  </si>
  <si>
    <t>MIEDZIANY</t>
  </si>
  <si>
    <t>Stopka obejmy do pł. warstw.</t>
  </si>
  <si>
    <t>Wspornik do haka doczołow.</t>
  </si>
  <si>
    <t>CENA NETTO PLN/SZT.</t>
  </si>
  <si>
    <t>WARTOŚĆ ZAMÓWIENIA:</t>
  </si>
  <si>
    <t>Sprzedaży</t>
  </si>
  <si>
    <t>Koordynator</t>
  </si>
  <si>
    <t>Um.</t>
  </si>
  <si>
    <t>Klient</t>
  </si>
  <si>
    <t>Typ zam.</t>
  </si>
  <si>
    <t>Nr ZZ klienta</t>
  </si>
  <si>
    <t>Wymagana data</t>
  </si>
  <si>
    <t>Sprzedawca</t>
  </si>
  <si>
    <t>Magazynowy</t>
  </si>
  <si>
    <t>Ilość</t>
  </si>
  <si>
    <t>Koordyn.</t>
  </si>
  <si>
    <t>ID Klienta</t>
  </si>
  <si>
    <t>SHO</t>
  </si>
  <si>
    <t>(w formacie RRRR-MM-DD)</t>
  </si>
  <si>
    <t>rabat</t>
  </si>
  <si>
    <t>wartość netto po rabacie</t>
  </si>
  <si>
    <t>G</t>
  </si>
  <si>
    <t>wypełnia Galeco:</t>
  </si>
  <si>
    <t>wartość netto zamówienia po rabacie do sprawdzenia z ZK</t>
  </si>
  <si>
    <t>Rynna 4mb</t>
  </si>
  <si>
    <t>RS135-_-RY400-G</t>
  </si>
  <si>
    <t>RS150-_-HD----D</t>
  </si>
  <si>
    <t>Hak metalowy nakrokwiowy wzmocniony</t>
  </si>
  <si>
    <t>RS150-_-HG----D</t>
  </si>
  <si>
    <t>Łuk 90° wewnętrzny</t>
  </si>
  <si>
    <t>Łuk 90° zewnętrzny</t>
  </si>
  <si>
    <t>Łuk 135° wewnętrzny</t>
  </si>
  <si>
    <t>RS150-_-LW135-D</t>
  </si>
  <si>
    <t>Odpływ 150/100</t>
  </si>
  <si>
    <t>RS150-_-ZU----Z</t>
  </si>
  <si>
    <t>RS150-_-LZ135-D</t>
  </si>
  <si>
    <t>Odpływ 150/120</t>
  </si>
  <si>
    <t>RS150-_-OP120-D</t>
  </si>
  <si>
    <t>Rura 4mb</t>
  </si>
  <si>
    <t>SS120-_-RU400-G</t>
  </si>
  <si>
    <t>2/40</t>
  </si>
  <si>
    <t>SS120-_-MU----D</t>
  </si>
  <si>
    <t>Kolano 72°</t>
  </si>
  <si>
    <t>SS120-_-KO072-D</t>
  </si>
  <si>
    <t>SS120-_-OM----D</t>
  </si>
  <si>
    <t>RS150-_-OP100-D</t>
  </si>
  <si>
    <t>2/81</t>
  </si>
  <si>
    <t>2/48</t>
  </si>
  <si>
    <t>RS150-_-RY400-G</t>
  </si>
  <si>
    <t>RUUNI---KJ290</t>
  </si>
  <si>
    <t>Łącznik rynny klamrowy</t>
  </si>
  <si>
    <t>Łuk 90° wewnętrzny klamrowy</t>
  </si>
  <si>
    <t>Łuk 90° zewnętrzny klamrowy</t>
  </si>
  <si>
    <t>Łącznik rynny z hakiem</t>
  </si>
  <si>
    <t>powyższego kleju</t>
  </si>
  <si>
    <t>(niepotrzebne skreślić)</t>
  </si>
  <si>
    <t>RS150-_-LH----D</t>
  </si>
  <si>
    <t>RS150-_-LW090-D</t>
  </si>
  <si>
    <t>RS150-_-LZ090-D</t>
  </si>
  <si>
    <t>RSUNI-_-ZAPR--L</t>
  </si>
  <si>
    <t>1/10</t>
  </si>
  <si>
    <t>ZAMÓWIENIE NA RYNNY GALECO STAL 150</t>
  </si>
  <si>
    <t>ZAMÓWIENIE NA RYNNY GALECO STAL 135</t>
  </si>
  <si>
    <t>1/18</t>
  </si>
  <si>
    <t>ZAMÓWIENIE NA RYNNY GALECO STAL 120</t>
  </si>
  <si>
    <t>ZAMÓWIENIE NA RYNNY GALECO STAL 2 125</t>
  </si>
  <si>
    <t>R2125-_-RY400-G</t>
  </si>
  <si>
    <t>R2125-_-HD----D</t>
  </si>
  <si>
    <t>R2125-_-HG----D</t>
  </si>
  <si>
    <t>Maskownica podsufitkowa 2mb</t>
  </si>
  <si>
    <t>S2080-_-RU200-E</t>
  </si>
  <si>
    <t>R2125-_-LD----Q</t>
  </si>
  <si>
    <t>S2080-_-KO072-Q</t>
  </si>
  <si>
    <t>#</t>
  </si>
  <si>
    <t># Dotyczy ilości hurtowych</t>
  </si>
  <si>
    <t>DOLNOŚLĄSKIE BH - Wrocław, ul. Północna 15-19, tel. 71 313 11 14, fax 71 347 28 44, 71 723 47 73, wroclaw@galeco.pl</t>
  </si>
  <si>
    <t>LUBELSKIE BH - Puławy, ul. Dęblińska 56, tel. 81 886 45 19, fax 81 888 69 95, 81 463 40 37, pulawy@galeco.pl</t>
  </si>
  <si>
    <t>MAZOWIECKIE BH - Sulejówek, ul. Trakt Brzeski 134, tel. 22 783 38 58, fax 22 783 34 45, 22 203 47 67, warszawa@galeco.pl</t>
  </si>
  <si>
    <t>PŁOCKIE BH - Płock, ul. Kostrogaj 6, tel. 24 262 01 28, fax 24 262 01 48, 24 362 09 16, plock@galeco.pl</t>
  </si>
  <si>
    <t>ŚLĄSKIE BH - Mikołów k/Katowic, ul. Gliwicka 122, tel. 32 354 31 73, fax 32 354 31 74, 12 376 76 21, katowice@galeco.pl</t>
  </si>
  <si>
    <t>WIELKOPOLSKIE BH - Poznań, ul. Warszawska 37a, tel. 61 661 58 40, fax 61 661 58 41, 61 646 84 81, poznan@galeco.pl</t>
  </si>
  <si>
    <t>Łącznik rynny doczołowy (dylatacyjny)</t>
  </si>
  <si>
    <r>
      <t>Łuk wewnętrzny regulowany                 o kącie 105-135</t>
    </r>
    <r>
      <rPr>
        <sz val="8"/>
        <rFont val="Arial"/>
        <family val="2"/>
      </rPr>
      <t>º</t>
    </r>
  </si>
  <si>
    <t>RS135-_-LWREG-G</t>
  </si>
  <si>
    <r>
      <t xml:space="preserve">CIEMNOCZERWONY RR29                              </t>
    </r>
    <r>
      <rPr>
        <sz val="7"/>
        <rFont val="Verdana"/>
        <family val="2"/>
      </rPr>
      <t xml:space="preserve"> ~RAL 3009</t>
    </r>
  </si>
  <si>
    <t>RS150-_-LA----D</t>
  </si>
  <si>
    <r>
      <t>Łuk zewnętrzny regulowany                 o kącie 100-165</t>
    </r>
    <r>
      <rPr>
        <sz val="8"/>
        <rFont val="Arial"/>
        <family val="2"/>
      </rPr>
      <t>º</t>
    </r>
  </si>
  <si>
    <t>str 1/4</t>
  </si>
  <si>
    <t>str 2/4</t>
  </si>
  <si>
    <t>str 3/4</t>
  </si>
  <si>
    <t>str 4/4</t>
  </si>
  <si>
    <t>Dybel 80 mm</t>
  </si>
  <si>
    <t>SPUNI---D-080-D</t>
  </si>
  <si>
    <t>S2080-_-MU----Q</t>
  </si>
  <si>
    <t>Łuk 90° wewnętrzny klejony</t>
  </si>
  <si>
    <t>Łuk 90° zewnętrzny klejony</t>
  </si>
  <si>
    <t>S2080-_-RU300-G</t>
  </si>
  <si>
    <t>Zaślepka lewa PVC</t>
  </si>
  <si>
    <t>Zaślepka prawa PVC</t>
  </si>
  <si>
    <t>SPUNI---D-250-D</t>
  </si>
  <si>
    <t>SPUNI---D-300-D</t>
  </si>
  <si>
    <t>OG-ZAT---_-BUT-A</t>
  </si>
  <si>
    <t>*** 100% szczelności połączenia po 24 godzinach tylko przy zastosowaniu powyższego kleju</t>
  </si>
  <si>
    <t>Klapka pod rurę okr. do osadnika**</t>
  </si>
  <si>
    <t>Koszyczek do osadnika**</t>
  </si>
  <si>
    <t>j.popiel.</t>
  </si>
  <si>
    <t>** Oferta ważna do wyczerpania zapasów</t>
  </si>
  <si>
    <t>Łącznik rynny</t>
  </si>
  <si>
    <t>j.popiel</t>
  </si>
  <si>
    <t>Koszyczek do osadnika*</t>
  </si>
  <si>
    <t>Klapka nad koszyczek do osadnika**</t>
  </si>
  <si>
    <t>Klapka nad koszyczek do osadnika*</t>
  </si>
  <si>
    <t>RS135-_-HL----Q</t>
  </si>
  <si>
    <t>Klapka pod rurę okr. do osadnika*</t>
  </si>
  <si>
    <r>
      <t xml:space="preserve">CZEKOLADOWY BRĄZ                                </t>
    </r>
    <r>
      <rPr>
        <sz val="7"/>
        <rFont val="Verdana"/>
        <family val="2"/>
      </rPr>
      <t>~RAL 8017</t>
    </r>
  </si>
  <si>
    <t>POMORSKIE BH - Gdynia, ul. Hutnicza 59, tel. 58 667 35 35, fax 58 663 74 15, 58 732 15 73, gdynia@galeco.pl</t>
  </si>
  <si>
    <t>Hak metalowy doczołowy płaski</t>
  </si>
  <si>
    <t>R2125-_-HK----D</t>
  </si>
  <si>
    <t>Trójnik kielichowy 72°</t>
  </si>
  <si>
    <t>S2080-_-TR072-Q</t>
  </si>
  <si>
    <t>Łącznik do maskownicy podsufitkowej*</t>
  </si>
  <si>
    <r>
      <t xml:space="preserve">GRAFITOWY RR23                              </t>
    </r>
    <r>
      <rPr>
        <sz val="7"/>
        <rFont val="Verdana"/>
        <family val="2"/>
      </rPr>
      <t xml:space="preserve">~RAL 7015 </t>
    </r>
  </si>
  <si>
    <t>data i podpis zamawiającego</t>
  </si>
  <si>
    <t>** O dostępność proszę pytać w Biurach Handlowych Galeco</t>
  </si>
  <si>
    <t>Zaprawka do stali**</t>
  </si>
  <si>
    <t>**</t>
  </si>
  <si>
    <t>*** 100% szczelności połączenia po 24 godzinach tylko przy zastosowaniu</t>
  </si>
  <si>
    <t>* O dostępność proszę pytać w Biurach Handlowych Galeco</t>
  </si>
  <si>
    <t>Zaprawka do stali*</t>
  </si>
  <si>
    <r>
      <t xml:space="preserve">GRAFITOWY RR23                                  </t>
    </r>
    <r>
      <rPr>
        <sz val="7"/>
        <rFont val="Verdana"/>
        <family val="2"/>
      </rPr>
      <t xml:space="preserve">~RAL 7015 </t>
    </r>
  </si>
  <si>
    <t>R2125-_-LW090-D</t>
  </si>
  <si>
    <t>R2125-_-LZ090-D</t>
  </si>
  <si>
    <t>S2080-_-OM----D</t>
  </si>
  <si>
    <t>Dokument Microsoft Excel. Edycja w programie innym niż Microsoft Excel może powodować nieprawidłowe działanie kalkulatora.</t>
  </si>
  <si>
    <t>OG-POL110-KE110-K</t>
  </si>
  <si>
    <t>R2125-_-MP200-Q</t>
  </si>
  <si>
    <t>R2125-_-MPLAC-Q</t>
  </si>
  <si>
    <t>R2125-_-MPNWE-Q</t>
  </si>
  <si>
    <t>R2125-_-MPNZE-Q</t>
  </si>
  <si>
    <t>RUUNI-_-KJ290</t>
  </si>
  <si>
    <t>I</t>
  </si>
  <si>
    <r>
      <t>SREBRNY</t>
    </r>
    <r>
      <rPr>
        <b/>
        <sz val="7"/>
        <color indexed="10"/>
        <rFont val="Verdana"/>
        <family val="2"/>
      </rPr>
      <t xml:space="preserve">       </t>
    </r>
    <r>
      <rPr>
        <b/>
        <sz val="7"/>
        <rFont val="Verdana"/>
        <family val="2"/>
      </rPr>
      <t xml:space="preserve">                                      </t>
    </r>
    <r>
      <rPr>
        <sz val="7"/>
        <rFont val="Verdana"/>
        <family val="2"/>
      </rPr>
      <t xml:space="preserve"> ~RAL 9006</t>
    </r>
  </si>
  <si>
    <t>Aktualnie obowiązujące ceny znajdują się w cennikach dostępnych na stronie www.galeco.pl.</t>
  </si>
  <si>
    <t>RSUNI-_-KZ100</t>
  </si>
  <si>
    <t>Narożnik wewn. do maskownicy podsufitk.*</t>
  </si>
  <si>
    <t>Narożnik zewn. do maskownicy podsufitk.*</t>
  </si>
  <si>
    <t>R2UNI-_-KZ080</t>
  </si>
  <si>
    <t>Kosz zlewowy /100**</t>
  </si>
  <si>
    <t>Rura 2mb**</t>
  </si>
  <si>
    <t>Kosz zlewowy /80*</t>
  </si>
  <si>
    <t>R2125-_-ZL----G</t>
  </si>
  <si>
    <t>R2125-_-ZP----G</t>
  </si>
  <si>
    <t>5/20</t>
  </si>
  <si>
    <t>Hak metalowy doczołowy DO MASKOWNICY</t>
  </si>
  <si>
    <t>Uwaga! Maskownice można montować wyłącznie na hakach doczołowych do maskownic, kod R2125-_-HD----D.</t>
  </si>
  <si>
    <t>proszę uważać na kolejność kolorów zaprawek</t>
  </si>
  <si>
    <t>c.brąz.</t>
  </si>
  <si>
    <t>L</t>
  </si>
  <si>
    <t>(luxoc.)</t>
  </si>
  <si>
    <t>RUUNI---SP400</t>
  </si>
  <si>
    <t>Klapka pod rurę kwadr. do osadnika</t>
  </si>
  <si>
    <t>MAŁOPOLSKIE BH - Ładna 70C, Skrzyszów, tel. 14 623 04 38, fax 14 623 04 45, 14 689 09 98, tarnow@galeco.pl</t>
  </si>
  <si>
    <t>2/58</t>
  </si>
  <si>
    <t>R2125-_-OW080-G</t>
  </si>
  <si>
    <t>Osadnik uniwersalny (z koszykiem i klapkami)</t>
  </si>
  <si>
    <t>Osadnik uniwers. (z koszykiem i klapkami)</t>
  </si>
  <si>
    <r>
      <t>Administratorem Twoich danych osobowych jest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GALECO Sp. z o.o.</t>
    </r>
    <r>
      <rPr>
        <sz val="9"/>
        <rFont val="Calibri"/>
        <family val="2"/>
      </rPr>
      <t xml:space="preserve"> z siedzibą w Balicach, ul. Uśmiechu 1, 32-083 Balice, wpisana do rejestru przedsiębiorców Krajowego Rejestru Sądowego pod numerem KRS: 0000102185, której akta rejestrowe prowadzone są przez Sąd Rejonowy dla Krakowa - Śródmieścia w  Krakowie, XII Wydział Gospodarczy KRS, posiadająca NIP: 6792594371, o kapitale zakładowym w wysokości 400.000,00 zł (czterysta tysięcy złotych), dalej jako: </t>
    </r>
    <r>
      <rPr>
        <b/>
        <sz val="9"/>
        <rFont val="Calibri"/>
        <family val="2"/>
      </rPr>
      <t>Galeco</t>
    </r>
    <r>
      <rPr>
        <sz val="9"/>
        <rFont val="Calibri"/>
        <family val="2"/>
      </rPr>
      <t>. Twoje dane osobowe będą przetwarzane m.in. w celu: przyjęcia i realizacji Twojego zamówienia, rozpatrywania ewentualnych reklamacji i wniosków dotyczących gwarancji, a także wykonywania przez Galeco obowiązków podatkowych i księgowych. Pozostałe informacje o przetwarzaniu Twoich danych osobowych zostały przedstawione w Polityce Prywatności i Plików Cookies dostępnej na stronie www.galeco.pl.</t>
    </r>
  </si>
  <si>
    <t>Odpływ podwieszany 125/80</t>
  </si>
  <si>
    <t xml:space="preserve">* Łuki o nietypowych kątach we wszystkich kolorach realizujemy w terminie do 20 dni roboczych.    </t>
  </si>
  <si>
    <t xml:space="preserve">* Łuki o nietypowych kątach we wszystkich kolorach realizujemy w terminie do 20 dni roboczych.   </t>
  </si>
  <si>
    <t>Łącznik wewn. do maskownicy podsufitkowej*</t>
  </si>
  <si>
    <t>R2125-_-MPLAW-Q</t>
  </si>
  <si>
    <t>grafitowy</t>
  </si>
  <si>
    <t>grafit.</t>
  </si>
  <si>
    <r>
      <t xml:space="preserve">GRAFITOWY PÓŁMAT                              </t>
    </r>
    <r>
      <rPr>
        <sz val="7"/>
        <rFont val="Verdana"/>
        <family val="2"/>
      </rPr>
      <t xml:space="preserve">~RAL 7016 </t>
    </r>
  </si>
  <si>
    <r>
      <t xml:space="preserve">CZARNY PÓŁMAT                        </t>
    </r>
    <r>
      <rPr>
        <sz val="7"/>
        <rFont val="Verdana"/>
        <family val="2"/>
      </rPr>
      <t>~RAL 9005</t>
    </r>
  </si>
  <si>
    <t>Y</t>
  </si>
  <si>
    <t>U</t>
  </si>
  <si>
    <t>K</t>
  </si>
  <si>
    <r>
      <t xml:space="preserve">CZEKOLADOWY BRĄZ PÓŁMAT                               </t>
    </r>
    <r>
      <rPr>
        <sz val="7"/>
        <rFont val="Verdana"/>
        <family val="2"/>
      </rPr>
      <t>~RAL 8017</t>
    </r>
  </si>
  <si>
    <r>
      <t>Osadnik uniw.</t>
    </r>
    <r>
      <rPr>
        <sz val="7"/>
        <rFont val="Verdana"/>
        <family val="2"/>
      </rPr>
      <t xml:space="preserve"> (z koszykiem i klapkami)</t>
    </r>
  </si>
  <si>
    <t>Hak metalowy nakrokw. wzmocn.</t>
  </si>
  <si>
    <t>Arkusz blachy do obróbek 25x200cm</t>
  </si>
  <si>
    <t>RS130-_-A25x2-G</t>
  </si>
  <si>
    <t>Smar do uszczelek w sprayu Soudal 400 ml</t>
  </si>
  <si>
    <t>Smar do uszczelek w sprayu Soudal 400ml</t>
  </si>
  <si>
    <t>Uszczelniacz Soudal COLONZINK 290ml ***</t>
  </si>
  <si>
    <t>Uszczelniacz Soudal COLONZINK                 290 ml ***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</si>
</sst>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%"/>
    <numFmt numFmtId="170" formatCode="0.000%"/>
    <numFmt numFmtId="171" formatCode="0.0000%"/>
    <numFmt numFmtId="172" formatCode="0.00000%"/>
    <numFmt numFmtId="173" formatCode="0.000000%"/>
    <numFmt numFmtId="174" formatCode="0.0000000%"/>
    <numFmt numFmtId="175" formatCode="0.0000"/>
    <numFmt numFmtId="176" formatCode="0.00000"/>
    <numFmt numFmtId="177" formatCode="0.000000"/>
    <numFmt numFmtId="178" formatCode="0.0"/>
    <numFmt numFmtId="179" formatCode="#,##0.00\ _z_ł"/>
    <numFmt numFmtId="180" formatCode="[$-415]d\ mmmm\ yyyy"/>
  </numFmts>
  <fonts count="77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i/>
      <sz val="9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7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Verdana"/>
      <family val="2"/>
    </font>
    <font>
      <sz val="10"/>
      <name val="Verdana"/>
      <family val="2"/>
    </font>
    <font>
      <sz val="10"/>
      <name val="Arial CE"/>
      <family val="0"/>
    </font>
    <font>
      <i/>
      <sz val="9"/>
      <name val="Verdana"/>
      <family val="2"/>
    </font>
    <font>
      <sz val="8"/>
      <color indexed="12"/>
      <name val="Verdana"/>
      <family val="2"/>
    </font>
    <font>
      <sz val="7"/>
      <color indexed="12"/>
      <name val="Verdana"/>
      <family val="2"/>
    </font>
    <font>
      <b/>
      <sz val="8"/>
      <color indexed="12"/>
      <name val="Verdana"/>
      <family val="2"/>
    </font>
    <font>
      <b/>
      <sz val="6"/>
      <color indexed="12"/>
      <name val="Verdana"/>
      <family val="2"/>
    </font>
    <font>
      <b/>
      <sz val="7"/>
      <color indexed="12"/>
      <name val="Verdana"/>
      <family val="2"/>
    </font>
    <font>
      <b/>
      <sz val="10"/>
      <color indexed="12"/>
      <name val="Verdana"/>
      <family val="2"/>
    </font>
    <font>
      <b/>
      <sz val="7"/>
      <color indexed="55"/>
      <name val="Verdana"/>
      <family val="2"/>
    </font>
    <font>
      <sz val="8"/>
      <color indexed="55"/>
      <name val="Verdana"/>
      <family val="2"/>
    </font>
    <font>
      <b/>
      <sz val="8"/>
      <color indexed="10"/>
      <name val="Verdana"/>
      <family val="2"/>
    </font>
    <font>
      <b/>
      <sz val="9"/>
      <name val="Courier New"/>
      <family val="3"/>
    </font>
    <font>
      <sz val="9"/>
      <name val="Courier New"/>
      <family val="3"/>
    </font>
    <font>
      <sz val="14"/>
      <name val="Courier New"/>
      <family val="3"/>
    </font>
    <font>
      <sz val="9"/>
      <name val="Tahoma"/>
      <family val="2"/>
    </font>
    <font>
      <b/>
      <sz val="9"/>
      <name val="Tahoma"/>
      <family val="2"/>
    </font>
    <font>
      <sz val="8"/>
      <name val="Arial Narrow"/>
      <family val="2"/>
    </font>
    <font>
      <sz val="8"/>
      <color indexed="55"/>
      <name val="Arial Narrow"/>
      <family val="2"/>
    </font>
    <font>
      <sz val="7"/>
      <name val="Arial Narrow"/>
      <family val="2"/>
    </font>
    <font>
      <b/>
      <sz val="10"/>
      <color indexed="55"/>
      <name val="Verdana"/>
      <family val="2"/>
    </font>
    <font>
      <b/>
      <sz val="7"/>
      <color indexed="10"/>
      <name val="Verdana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Verdana"/>
      <family val="2"/>
    </font>
    <font>
      <sz val="9"/>
      <name val="Arial"/>
      <family val="2"/>
    </font>
    <font>
      <sz val="8"/>
      <color indexed="30"/>
      <name val="Verdana"/>
      <family val="2"/>
    </font>
    <font>
      <b/>
      <sz val="8"/>
      <color indexed="30"/>
      <name val="Verdana"/>
      <family val="2"/>
    </font>
    <font>
      <b/>
      <sz val="14"/>
      <color indexed="60"/>
      <name val="Courier New"/>
      <family val="3"/>
    </font>
    <font>
      <sz val="8"/>
      <color indexed="8"/>
      <name val="Verdana"/>
      <family val="2"/>
    </font>
    <font>
      <b/>
      <sz val="14"/>
      <color indexed="9"/>
      <name val="Courier New"/>
      <family val="3"/>
    </font>
    <font>
      <sz val="10"/>
      <color indexed="10"/>
      <name val="Verdana"/>
      <family val="2"/>
    </font>
    <font>
      <sz val="8"/>
      <color indexed="10"/>
      <name val="Arial"/>
      <family val="2"/>
    </font>
    <font>
      <i/>
      <sz val="8"/>
      <color indexed="10"/>
      <name val="Verdana"/>
      <family val="2"/>
    </font>
    <font>
      <sz val="8"/>
      <color indexed="9"/>
      <name val="Verdana"/>
      <family val="2"/>
    </font>
    <font>
      <sz val="8"/>
      <color rgb="FF0000FF"/>
      <name val="Verdana"/>
      <family val="2"/>
    </font>
    <font>
      <sz val="8"/>
      <color rgb="FF0033CC"/>
      <name val="Verdana"/>
      <family val="2"/>
    </font>
    <font>
      <b/>
      <sz val="8"/>
      <color rgb="FF0033CC"/>
      <name val="Verdana"/>
      <family val="2"/>
    </font>
    <font>
      <b/>
      <sz val="14"/>
      <color rgb="FFC00000"/>
      <name val="Courier New"/>
      <family val="3"/>
    </font>
    <font>
      <b/>
      <sz val="10"/>
      <color rgb="FF0000FF"/>
      <name val="Verdana"/>
      <family val="2"/>
    </font>
    <font>
      <sz val="8"/>
      <color rgb="FF000000"/>
      <name val="Verdana"/>
      <family val="2"/>
    </font>
    <font>
      <b/>
      <sz val="14"/>
      <color theme="0"/>
      <name val="Courier New"/>
      <family val="3"/>
    </font>
    <font>
      <b/>
      <sz val="8"/>
      <color rgb="FFFF0000"/>
      <name val="Verdana"/>
      <family val="2"/>
    </font>
    <font>
      <sz val="10"/>
      <color rgb="FFFF0000"/>
      <name val="Verdana"/>
      <family val="2"/>
    </font>
    <font>
      <sz val="8"/>
      <color rgb="FFFF0000"/>
      <name val="Arial"/>
      <family val="2"/>
    </font>
    <font>
      <i/>
      <sz val="8"/>
      <color rgb="FFFF0000"/>
      <name val="Verdana"/>
      <family val="2"/>
    </font>
    <font>
      <sz val="8"/>
      <color theme="0"/>
      <name val="Verdana"/>
      <family val="2"/>
    </font>
    <font>
      <sz val="8"/>
      <color theme="1"/>
      <name val="Verdana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5302B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9" fillId="0" borderId="0">
      <alignment/>
      <protection/>
    </xf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textRotation="90" wrapText="1"/>
    </xf>
    <xf numFmtId="0" fontId="7" fillId="0" borderId="10" xfId="0" applyFont="1" applyFill="1" applyBorder="1" applyAlignment="1">
      <alignment horizontal="left" textRotation="90" wrapText="1"/>
    </xf>
    <xf numFmtId="0" fontId="5" fillId="0" borderId="10" xfId="0" applyFont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textRotation="90"/>
    </xf>
    <xf numFmtId="0" fontId="27" fillId="24" borderId="0" xfId="0" applyFont="1" applyFill="1" applyAlignment="1" applyProtection="1">
      <alignment horizontal="left" vertical="center"/>
      <protection hidden="1"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0" fontId="5" fillId="24" borderId="0" xfId="0" applyFont="1" applyFill="1" applyBorder="1" applyAlignment="1" applyProtection="1">
      <alignment horizontal="left" vertical="center"/>
      <protection hidden="1"/>
    </xf>
    <xf numFmtId="0" fontId="5" fillId="24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>
      <alignment/>
    </xf>
    <xf numFmtId="0" fontId="2" fillId="24" borderId="11" xfId="52" applyFont="1" applyFill="1" applyBorder="1" applyProtection="1">
      <alignment/>
      <protection locked="0"/>
    </xf>
    <xf numFmtId="0" fontId="28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24" borderId="0" xfId="52" applyFont="1" applyFill="1" applyProtection="1">
      <alignment/>
      <protection hidden="1"/>
    </xf>
    <xf numFmtId="49" fontId="1" fillId="24" borderId="0" xfId="52" applyNumberFormat="1" applyFont="1" applyFill="1" applyProtection="1">
      <alignment/>
      <protection hidden="1"/>
    </xf>
    <xf numFmtId="49" fontId="1" fillId="0" borderId="0" xfId="52" applyNumberFormat="1" applyFont="1" applyProtection="1">
      <alignment/>
      <protection hidden="1"/>
    </xf>
    <xf numFmtId="49" fontId="1" fillId="24" borderId="0" xfId="52" applyNumberFormat="1" applyFont="1" applyFill="1" applyBorder="1" applyProtection="1">
      <alignment/>
      <protection hidden="1"/>
    </xf>
    <xf numFmtId="0" fontId="1" fillId="0" borderId="0" xfId="52" applyFont="1" applyProtection="1">
      <alignment/>
      <protection hidden="1"/>
    </xf>
    <xf numFmtId="49" fontId="1" fillId="0" borderId="0" xfId="52" applyNumberFormat="1" applyFont="1" applyAlignment="1" applyProtection="1">
      <alignment horizontal="left"/>
      <protection hidden="1"/>
    </xf>
    <xf numFmtId="0" fontId="1" fillId="24" borderId="0" xfId="52" applyFont="1" applyFill="1" applyProtection="1">
      <alignment/>
      <protection locked="0"/>
    </xf>
    <xf numFmtId="0" fontId="28" fillId="0" borderId="0" xfId="0" applyFont="1" applyBorder="1" applyAlignment="1">
      <alignment/>
    </xf>
    <xf numFmtId="0" fontId="1" fillId="0" borderId="0" xfId="52" applyFont="1" applyBorder="1" applyProtection="1">
      <alignment/>
      <protection hidden="1"/>
    </xf>
    <xf numFmtId="0" fontId="28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25" borderId="10" xfId="0" applyFont="1" applyFill="1" applyBorder="1" applyAlignment="1">
      <alignment horizontal="left" textRotation="90" wrapText="1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justify" wrapText="1"/>
    </xf>
    <xf numFmtId="3" fontId="31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justify" wrapText="1"/>
    </xf>
    <xf numFmtId="1" fontId="31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1" fontId="3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2" fontId="32" fillId="0" borderId="0" xfId="0" applyNumberFormat="1" applyFont="1" applyFill="1" applyBorder="1" applyAlignment="1">
      <alignment horizontal="right"/>
    </xf>
    <xf numFmtId="179" fontId="1" fillId="0" borderId="0" xfId="0" applyNumberFormat="1" applyFont="1" applyAlignment="1">
      <alignment horizontal="right"/>
    </xf>
    <xf numFmtId="0" fontId="28" fillId="0" borderId="0" xfId="0" applyFont="1" applyFill="1" applyBorder="1" applyAlignment="1">
      <alignment horizontal="right"/>
    </xf>
    <xf numFmtId="1" fontId="4" fillId="0" borderId="0" xfId="0" applyNumberFormat="1" applyFont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1" fontId="33" fillId="20" borderId="10" xfId="0" applyNumberFormat="1" applyFont="1" applyFill="1" applyBorder="1" applyAlignment="1">
      <alignment horizontal="center"/>
    </xf>
    <xf numFmtId="1" fontId="34" fillId="20" borderId="10" xfId="0" applyNumberFormat="1" applyFont="1" applyFill="1" applyBorder="1" applyAlignment="1">
      <alignment horizontal="center"/>
    </xf>
    <xf numFmtId="1" fontId="35" fillId="20" borderId="10" xfId="0" applyNumberFormat="1" applyFont="1" applyFill="1" applyBorder="1" applyAlignment="1">
      <alignment horizontal="center"/>
    </xf>
    <xf numFmtId="2" fontId="38" fillId="0" borderId="12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/>
    </xf>
    <xf numFmtId="0" fontId="28" fillId="0" borderId="14" xfId="0" applyFont="1" applyFill="1" applyBorder="1" applyAlignment="1">
      <alignment/>
    </xf>
    <xf numFmtId="1" fontId="33" fillId="0" borderId="15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1" fontId="33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28" fillId="0" borderId="19" xfId="0" applyFont="1" applyFill="1" applyBorder="1" applyAlignment="1">
      <alignment/>
    </xf>
    <xf numFmtId="2" fontId="38" fillId="0" borderId="12" xfId="0" applyNumberFormat="1" applyFont="1" applyBorder="1" applyAlignment="1">
      <alignment horizontal="right"/>
    </xf>
    <xf numFmtId="0" fontId="37" fillId="0" borderId="12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1" fillId="0" borderId="13" xfId="0" applyFont="1" applyFill="1" applyBorder="1" applyAlignment="1">
      <alignment horizontal="right"/>
    </xf>
    <xf numFmtId="0" fontId="2" fillId="25" borderId="13" xfId="0" applyFont="1" applyFill="1" applyBorder="1" applyAlignment="1">
      <alignment horizontal="right"/>
    </xf>
    <xf numFmtId="0" fontId="2" fillId="25" borderId="14" xfId="0" applyFont="1" applyFill="1" applyBorder="1" applyAlignment="1">
      <alignment horizontal="right"/>
    </xf>
    <xf numFmtId="0" fontId="28" fillId="0" borderId="18" xfId="0" applyFont="1" applyFill="1" applyBorder="1" applyAlignment="1">
      <alignment/>
    </xf>
    <xf numFmtId="0" fontId="2" fillId="0" borderId="18" xfId="0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39" fillId="0" borderId="0" xfId="0" applyFont="1" applyBorder="1" applyAlignment="1">
      <alignment horizontal="right"/>
    </xf>
    <xf numFmtId="1" fontId="33" fillId="0" borderId="2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" fontId="33" fillId="0" borderId="13" xfId="0" applyNumberFormat="1" applyFont="1" applyFill="1" applyBorder="1" applyAlignment="1">
      <alignment horizontal="center"/>
    </xf>
    <xf numFmtId="1" fontId="36" fillId="0" borderId="18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 vertical="justify" wrapText="1"/>
    </xf>
    <xf numFmtId="1" fontId="1" fillId="0" borderId="2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79" fontId="1" fillId="0" borderId="0" xfId="0" applyNumberFormat="1" applyFont="1" applyBorder="1" applyAlignment="1">
      <alignment horizontal="center"/>
    </xf>
    <xf numFmtId="0" fontId="63" fillId="24" borderId="0" xfId="0" applyFont="1" applyFill="1" applyBorder="1" applyAlignment="1" applyProtection="1">
      <alignment horizontal="left" vertical="top"/>
      <protection hidden="1"/>
    </xf>
    <xf numFmtId="0" fontId="64" fillId="0" borderId="0" xfId="0" applyFont="1" applyFill="1" applyBorder="1" applyAlignment="1">
      <alignment horizontal="left" vertical="top"/>
    </xf>
    <xf numFmtId="0" fontId="65" fillId="0" borderId="0" xfId="0" applyFont="1" applyAlignment="1">
      <alignment/>
    </xf>
    <xf numFmtId="0" fontId="4" fillId="0" borderId="13" xfId="0" applyFont="1" applyBorder="1" applyAlignment="1">
      <alignment horizontal="center" wrapText="1"/>
    </xf>
    <xf numFmtId="0" fontId="40" fillId="26" borderId="0" xfId="0" applyNumberFormat="1" applyFont="1" applyFill="1" applyAlignment="1">
      <alignment horizontal="center"/>
    </xf>
    <xf numFmtId="0" fontId="40" fillId="20" borderId="0" xfId="0" applyNumberFormat="1" applyFont="1" applyFill="1" applyAlignment="1">
      <alignment horizontal="center"/>
    </xf>
    <xf numFmtId="0" fontId="40" fillId="0" borderId="0" xfId="0" applyNumberFormat="1" applyFont="1" applyAlignment="1">
      <alignment horizontal="center"/>
    </xf>
    <xf numFmtId="0" fontId="41" fillId="0" borderId="0" xfId="0" applyNumberFormat="1" applyFont="1" applyAlignment="1">
      <alignment/>
    </xf>
    <xf numFmtId="0" fontId="41" fillId="0" borderId="0" xfId="0" applyNumberFormat="1" applyFont="1" applyFill="1" applyAlignment="1">
      <alignment/>
    </xf>
    <xf numFmtId="0" fontId="66" fillId="0" borderId="0" xfId="0" applyNumberFormat="1" applyFont="1" applyFill="1" applyAlignment="1">
      <alignment/>
    </xf>
    <xf numFmtId="0" fontId="42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2" fontId="38" fillId="0" borderId="0" xfId="0" applyNumberFormat="1" applyFont="1" applyFill="1" applyBorder="1" applyAlignment="1">
      <alignment/>
    </xf>
    <xf numFmtId="49" fontId="41" fillId="0" borderId="0" xfId="0" applyNumberFormat="1" applyFont="1" applyFill="1" applyAlignment="1">
      <alignment horizontal="right"/>
    </xf>
    <xf numFmtId="1" fontId="41" fillId="0" borderId="0" xfId="0" applyNumberFormat="1" applyFont="1" applyFill="1" applyAlignment="1">
      <alignment/>
    </xf>
    <xf numFmtId="1" fontId="33" fillId="27" borderId="10" xfId="0" applyNumberFormat="1" applyFont="1" applyFill="1" applyBorder="1" applyAlignment="1">
      <alignment horizontal="center"/>
    </xf>
    <xf numFmtId="49" fontId="28" fillId="0" borderId="23" xfId="0" applyNumberFormat="1" applyFont="1" applyBorder="1" applyAlignment="1" applyProtection="1">
      <alignment/>
      <protection locked="0"/>
    </xf>
    <xf numFmtId="49" fontId="28" fillId="0" borderId="24" xfId="0" applyNumberFormat="1" applyFont="1" applyBorder="1" applyAlignment="1" applyProtection="1">
      <alignment/>
      <protection locked="0"/>
    </xf>
    <xf numFmtId="0" fontId="67" fillId="0" borderId="25" xfId="0" applyNumberFormat="1" applyFont="1" applyBorder="1" applyAlignment="1" applyProtection="1">
      <alignment horizontal="left"/>
      <protection locked="0"/>
    </xf>
    <xf numFmtId="49" fontId="67" fillId="0" borderId="25" xfId="0" applyNumberFormat="1" applyFont="1" applyBorder="1" applyAlignment="1" applyProtection="1">
      <alignment/>
      <protection locked="0"/>
    </xf>
    <xf numFmtId="0" fontId="28" fillId="0" borderId="26" xfId="0" applyFont="1" applyBorder="1" applyAlignment="1" applyProtection="1">
      <alignment/>
      <protection locked="0"/>
    </xf>
    <xf numFmtId="0" fontId="28" fillId="0" borderId="27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28" xfId="0" applyFont="1" applyBorder="1" applyAlignment="1" applyProtection="1">
      <alignment/>
      <protection locked="0"/>
    </xf>
    <xf numFmtId="0" fontId="28" fillId="0" borderId="29" xfId="0" applyFont="1" applyBorder="1" applyAlignment="1" applyProtection="1">
      <alignment/>
      <protection locked="0"/>
    </xf>
    <xf numFmtId="0" fontId="28" fillId="0" borderId="30" xfId="0" applyFont="1" applyBorder="1" applyAlignment="1" applyProtection="1">
      <alignment/>
      <protection locked="0"/>
    </xf>
    <xf numFmtId="0" fontId="28" fillId="28" borderId="23" xfId="0" applyFont="1" applyFill="1" applyBorder="1" applyAlignment="1" applyProtection="1">
      <alignment/>
      <protection locked="0"/>
    </xf>
    <xf numFmtId="0" fontId="28" fillId="28" borderId="26" xfId="0" applyFont="1" applyFill="1" applyBorder="1" applyAlignment="1" applyProtection="1">
      <alignment/>
      <protection locked="0"/>
    </xf>
    <xf numFmtId="2" fontId="38" fillId="28" borderId="26" xfId="0" applyNumberFormat="1" applyFont="1" applyFill="1" applyBorder="1" applyAlignment="1" applyProtection="1">
      <alignment/>
      <protection locked="0"/>
    </xf>
    <xf numFmtId="2" fontId="38" fillId="28" borderId="27" xfId="0" applyNumberFormat="1" applyFont="1" applyFill="1" applyBorder="1" applyAlignment="1" applyProtection="1">
      <alignment/>
      <protection locked="0"/>
    </xf>
    <xf numFmtId="0" fontId="28" fillId="28" borderId="24" xfId="0" applyFont="1" applyFill="1" applyBorder="1" applyAlignment="1" applyProtection="1">
      <alignment/>
      <protection locked="0"/>
    </xf>
    <xf numFmtId="0" fontId="28" fillId="28" borderId="0" xfId="0" applyFont="1" applyFill="1" applyBorder="1" applyAlignment="1" applyProtection="1">
      <alignment/>
      <protection locked="0"/>
    </xf>
    <xf numFmtId="2" fontId="38" fillId="28" borderId="0" xfId="0" applyNumberFormat="1" applyFont="1" applyFill="1" applyBorder="1" applyAlignment="1" applyProtection="1">
      <alignment/>
      <protection locked="0"/>
    </xf>
    <xf numFmtId="2" fontId="38" fillId="28" borderId="28" xfId="0" applyNumberFormat="1" applyFont="1" applyFill="1" applyBorder="1" applyAlignment="1" applyProtection="1">
      <alignment/>
      <protection locked="0"/>
    </xf>
    <xf numFmtId="0" fontId="28" fillId="28" borderId="31" xfId="0" applyFont="1" applyFill="1" applyBorder="1" applyAlignment="1" applyProtection="1">
      <alignment/>
      <protection locked="0"/>
    </xf>
    <xf numFmtId="0" fontId="28" fillId="28" borderId="29" xfId="0" applyFont="1" applyFill="1" applyBorder="1" applyAlignment="1" applyProtection="1">
      <alignment/>
      <protection locked="0"/>
    </xf>
    <xf numFmtId="2" fontId="38" fillId="28" borderId="29" xfId="0" applyNumberFormat="1" applyFont="1" applyFill="1" applyBorder="1" applyAlignment="1" applyProtection="1">
      <alignment/>
      <protection locked="0"/>
    </xf>
    <xf numFmtId="2" fontId="38" fillId="28" borderId="30" xfId="0" applyNumberFormat="1" applyFont="1" applyFill="1" applyBorder="1" applyAlignment="1" applyProtection="1">
      <alignment/>
      <protection locked="0"/>
    </xf>
    <xf numFmtId="1" fontId="33" fillId="0" borderId="10" xfId="0" applyNumberFormat="1" applyFont="1" applyBorder="1" applyAlignment="1" applyProtection="1">
      <alignment horizontal="center"/>
      <protection locked="0"/>
    </xf>
    <xf numFmtId="1" fontId="33" fillId="0" borderId="10" xfId="0" applyNumberFormat="1" applyFont="1" applyFill="1" applyBorder="1" applyAlignment="1" applyProtection="1">
      <alignment horizontal="center"/>
      <protection locked="0"/>
    </xf>
    <xf numFmtId="1" fontId="33" fillId="0" borderId="32" xfId="0" applyNumberFormat="1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1" fillId="0" borderId="34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36" xfId="0" applyFont="1" applyFill="1" applyBorder="1" applyAlignment="1" applyProtection="1">
      <alignment/>
      <protection locked="0"/>
    </xf>
    <xf numFmtId="0" fontId="28" fillId="0" borderId="37" xfId="0" applyFont="1" applyFill="1" applyBorder="1" applyAlignment="1" applyProtection="1">
      <alignment/>
      <protection locked="0"/>
    </xf>
    <xf numFmtId="0" fontId="28" fillId="0" borderId="11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 locked="0"/>
    </xf>
    <xf numFmtId="49" fontId="28" fillId="0" borderId="31" xfId="0" applyNumberFormat="1" applyFont="1" applyBorder="1" applyAlignment="1" applyProtection="1">
      <alignment/>
      <protection locked="0"/>
    </xf>
    <xf numFmtId="1" fontId="33" fillId="0" borderId="10" xfId="0" applyNumberFormat="1" applyFont="1" applyFill="1" applyBorder="1" applyAlignment="1" applyProtection="1">
      <alignment horizontal="center" vertical="top"/>
      <protection locked="0"/>
    </xf>
    <xf numFmtId="1" fontId="34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/>
    </xf>
    <xf numFmtId="0" fontId="28" fillId="28" borderId="27" xfId="0" applyFont="1" applyFill="1" applyBorder="1" applyAlignment="1" applyProtection="1">
      <alignment/>
      <protection locked="0"/>
    </xf>
    <xf numFmtId="0" fontId="28" fillId="28" borderId="28" xfId="0" applyFont="1" applyFill="1" applyBorder="1" applyAlignment="1" applyProtection="1">
      <alignment/>
      <protection locked="0"/>
    </xf>
    <xf numFmtId="0" fontId="28" fillId="28" borderId="30" xfId="0" applyFont="1" applyFill="1" applyBorder="1" applyAlignment="1" applyProtection="1">
      <alignment/>
      <protection locked="0"/>
    </xf>
    <xf numFmtId="0" fontId="68" fillId="0" borderId="0" xfId="0" applyFont="1" applyAlignment="1">
      <alignment/>
    </xf>
    <xf numFmtId="2" fontId="1" fillId="0" borderId="10" xfId="0" applyNumberFormat="1" applyFont="1" applyFill="1" applyBorder="1" applyAlignment="1">
      <alignment vertical="top" wrapText="1"/>
    </xf>
    <xf numFmtId="0" fontId="28" fillId="0" borderId="35" xfId="0" applyFont="1" applyFill="1" applyBorder="1" applyAlignment="1">
      <alignment/>
    </xf>
    <xf numFmtId="0" fontId="28" fillId="0" borderId="36" xfId="0" applyFont="1" applyFill="1" applyBorder="1" applyAlignment="1">
      <alignment/>
    </xf>
    <xf numFmtId="0" fontId="28" fillId="0" borderId="37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0" fontId="1" fillId="24" borderId="0" xfId="0" applyFont="1" applyFill="1" applyBorder="1" applyAlignment="1" applyProtection="1">
      <alignment horizontal="left" vertical="top"/>
      <protection hidden="1"/>
    </xf>
    <xf numFmtId="0" fontId="7" fillId="25" borderId="0" xfId="0" applyFont="1" applyFill="1" applyBorder="1" applyAlignment="1">
      <alignment horizontal="left" textRotation="90" wrapText="1"/>
    </xf>
    <xf numFmtId="1" fontId="36" fillId="0" borderId="10" xfId="0" applyNumberFormat="1" applyFont="1" applyFill="1" applyBorder="1" applyAlignment="1" applyProtection="1">
      <alignment horizontal="center"/>
      <protection locked="0"/>
    </xf>
    <xf numFmtId="1" fontId="33" fillId="27" borderId="1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9" fontId="39" fillId="0" borderId="0" xfId="0" applyNumberFormat="1" applyFont="1" applyFill="1" applyBorder="1" applyAlignment="1" applyProtection="1">
      <alignment horizontal="right"/>
      <protection locked="0"/>
    </xf>
    <xf numFmtId="0" fontId="28" fillId="0" borderId="21" xfId="0" applyFont="1" applyFill="1" applyBorder="1" applyAlignment="1">
      <alignment/>
    </xf>
    <xf numFmtId="0" fontId="28" fillId="0" borderId="34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2" fontId="0" fillId="0" borderId="0" xfId="0" applyNumberFormat="1" applyBorder="1" applyAlignment="1" applyProtection="1">
      <alignment/>
      <protection locked="0"/>
    </xf>
    <xf numFmtId="2" fontId="39" fillId="0" borderId="0" xfId="0" applyNumberFormat="1" applyFont="1" applyBorder="1" applyAlignment="1">
      <alignment horizontal="right"/>
    </xf>
    <xf numFmtId="2" fontId="28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/>
    </xf>
    <xf numFmtId="4" fontId="69" fillId="29" borderId="0" xfId="0" applyNumberFormat="1" applyFont="1" applyFill="1" applyAlignment="1" quotePrefix="1">
      <alignment/>
    </xf>
    <xf numFmtId="4" fontId="70" fillId="0" borderId="16" xfId="0" applyNumberFormat="1" applyFont="1" applyFill="1" applyBorder="1" applyAlignment="1">
      <alignment horizontal="left"/>
    </xf>
    <xf numFmtId="0" fontId="71" fillId="0" borderId="16" xfId="0" applyFont="1" applyFill="1" applyBorder="1" applyAlignment="1">
      <alignment/>
    </xf>
    <xf numFmtId="2" fontId="38" fillId="0" borderId="38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9" fillId="0" borderId="15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4" fontId="0" fillId="0" borderId="16" xfId="0" applyNumberFormat="1" applyBorder="1" applyAlignment="1">
      <alignment/>
    </xf>
    <xf numFmtId="4" fontId="28" fillId="0" borderId="19" xfId="0" applyNumberFormat="1" applyFont="1" applyFill="1" applyBorder="1" applyAlignment="1">
      <alignment horizontal="right"/>
    </xf>
    <xf numFmtId="9" fontId="39" fillId="0" borderId="16" xfId="0" applyNumberFormat="1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>
      <alignment/>
    </xf>
    <xf numFmtId="0" fontId="41" fillId="0" borderId="0" xfId="0" applyNumberFormat="1" applyFont="1" applyFill="1" applyAlignment="1">
      <alignment horizontal="right"/>
    </xf>
    <xf numFmtId="0" fontId="1" fillId="0" borderId="0" xfId="0" applyFont="1" applyAlignment="1" applyProtection="1">
      <alignment/>
      <protection/>
    </xf>
    <xf numFmtId="14" fontId="40" fillId="20" borderId="0" xfId="0" applyNumberFormat="1" applyFont="1" applyFill="1" applyAlignment="1">
      <alignment horizontal="center"/>
    </xf>
    <xf numFmtId="14" fontId="41" fillId="0" borderId="0" xfId="0" applyNumberFormat="1" applyFont="1" applyFill="1" applyAlignment="1">
      <alignment/>
    </xf>
    <xf numFmtId="14" fontId="42" fillId="0" borderId="0" xfId="0" applyNumberFormat="1" applyFont="1" applyAlignment="1">
      <alignment/>
    </xf>
    <xf numFmtId="14" fontId="41" fillId="0" borderId="0" xfId="0" applyNumberFormat="1" applyFont="1" applyAlignment="1">
      <alignment/>
    </xf>
    <xf numFmtId="1" fontId="33" fillId="0" borderId="0" xfId="0" applyNumberFormat="1" applyFont="1" applyFill="1" applyBorder="1" applyAlignment="1" applyProtection="1">
      <alignment horizontal="center"/>
      <protection locked="0"/>
    </xf>
    <xf numFmtId="0" fontId="7" fillId="0" borderId="39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1" fontId="7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179" fontId="45" fillId="0" borderId="0" xfId="0" applyNumberFormat="1" applyFont="1" applyBorder="1" applyAlignment="1">
      <alignment horizontal="center"/>
    </xf>
    <xf numFmtId="179" fontId="45" fillId="0" borderId="0" xfId="0" applyNumberFormat="1" applyFont="1" applyAlignment="1">
      <alignment horizontal="center"/>
    </xf>
    <xf numFmtId="2" fontId="46" fillId="28" borderId="26" xfId="0" applyNumberFormat="1" applyFont="1" applyFill="1" applyBorder="1" applyAlignment="1" applyProtection="1">
      <alignment/>
      <protection locked="0"/>
    </xf>
    <xf numFmtId="2" fontId="46" fillId="28" borderId="0" xfId="0" applyNumberFormat="1" applyFont="1" applyFill="1" applyBorder="1" applyAlignment="1" applyProtection="1">
      <alignment/>
      <protection locked="0"/>
    </xf>
    <xf numFmtId="2" fontId="46" fillId="28" borderId="29" xfId="0" applyNumberFormat="1" applyFont="1" applyFill="1" applyBorder="1" applyAlignment="1" applyProtection="1">
      <alignment/>
      <protection locked="0"/>
    </xf>
    <xf numFmtId="179" fontId="45" fillId="0" borderId="0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Alignment="1">
      <alignment/>
    </xf>
    <xf numFmtId="2" fontId="45" fillId="0" borderId="40" xfId="0" applyNumberFormat="1" applyFont="1" applyFill="1" applyBorder="1" applyAlignment="1">
      <alignment horizontal="center"/>
    </xf>
    <xf numFmtId="2" fontId="46" fillId="0" borderId="41" xfId="0" applyNumberFormat="1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79" fontId="1" fillId="0" borderId="0" xfId="0" applyNumberFormat="1" applyFont="1" applyFill="1" applyBorder="1" applyAlignment="1">
      <alignment horizontal="right"/>
    </xf>
    <xf numFmtId="2" fontId="38" fillId="0" borderId="12" xfId="0" applyNumberFormat="1" applyFont="1" applyFill="1" applyBorder="1" applyAlignment="1">
      <alignment/>
    </xf>
    <xf numFmtId="2" fontId="38" fillId="0" borderId="0" xfId="0" applyNumberFormat="1" applyFont="1" applyFill="1" applyBorder="1" applyAlignment="1">
      <alignment horizontal="right"/>
    </xf>
    <xf numFmtId="0" fontId="38" fillId="0" borderId="0" xfId="0" applyFont="1" applyAlignment="1">
      <alignment horizontal="right"/>
    </xf>
    <xf numFmtId="179" fontId="47" fillId="0" borderId="40" xfId="0" applyNumberFormat="1" applyFont="1" applyFill="1" applyBorder="1" applyAlignment="1">
      <alignment horizontal="center"/>
    </xf>
    <xf numFmtId="179" fontId="47" fillId="0" borderId="41" xfId="0" applyNumberFormat="1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 vertical="justify" wrapText="1"/>
    </xf>
    <xf numFmtId="49" fontId="28" fillId="0" borderId="25" xfId="0" applyNumberFormat="1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33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28" fillId="0" borderId="43" xfId="0" applyFont="1" applyFill="1" applyBorder="1" applyAlignment="1">
      <alignment/>
    </xf>
    <xf numFmtId="0" fontId="72" fillId="24" borderId="44" xfId="52" applyFont="1" applyFill="1" applyBorder="1" applyAlignment="1" applyProtection="1">
      <alignment horizontal="center"/>
      <protection hidden="1"/>
    </xf>
    <xf numFmtId="0" fontId="72" fillId="24" borderId="0" xfId="52" applyFont="1" applyFill="1" applyBorder="1" applyAlignment="1" applyProtection="1">
      <alignment horizontal="center"/>
      <protection hidden="1"/>
    </xf>
    <xf numFmtId="1" fontId="33" fillId="20" borderId="10" xfId="0" applyNumberFormat="1" applyFont="1" applyFill="1" applyBorder="1" applyAlignment="1" applyProtection="1">
      <alignment horizontal="center"/>
      <protection/>
    </xf>
    <xf numFmtId="2" fontId="73" fillId="0" borderId="0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72" fillId="24" borderId="0" xfId="52" applyFont="1" applyFill="1" applyBorder="1" applyAlignment="1" applyProtection="1">
      <alignment horizontal="center"/>
      <protection hidden="1"/>
    </xf>
    <xf numFmtId="1" fontId="33" fillId="27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" fontId="33" fillId="0" borderId="0" xfId="0" applyNumberFormat="1" applyFont="1" applyFill="1" applyBorder="1" applyAlignment="1" applyProtection="1">
      <alignment horizontal="center"/>
      <protection/>
    </xf>
    <xf numFmtId="1" fontId="33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center"/>
      <protection/>
    </xf>
    <xf numFmtId="3" fontId="74" fillId="0" borderId="41" xfId="0" applyNumberFormat="1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justify" wrapText="1"/>
    </xf>
    <xf numFmtId="0" fontId="50" fillId="0" borderId="0" xfId="0" applyFont="1" applyAlignment="1">
      <alignment horizontal="justify" vertical="center"/>
    </xf>
    <xf numFmtId="179" fontId="52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7" fillId="0" borderId="0" xfId="0" applyFont="1" applyFill="1" applyBorder="1" applyAlignment="1" applyProtection="1">
      <alignment horizontal="left" textRotation="90" wrapText="1"/>
      <protection/>
    </xf>
    <xf numFmtId="0" fontId="7" fillId="25" borderId="0" xfId="0" applyFont="1" applyFill="1" applyBorder="1" applyAlignment="1" applyProtection="1">
      <alignment horizontal="left" textRotation="90" wrapText="1"/>
      <protection/>
    </xf>
    <xf numFmtId="0" fontId="5" fillId="0" borderId="0" xfId="0" applyFont="1" applyBorder="1" applyAlignment="1" applyProtection="1">
      <alignment horizontal="center" vertical="justify" wrapText="1"/>
      <protection/>
    </xf>
    <xf numFmtId="1" fontId="7" fillId="0" borderId="39" xfId="0" applyNumberFormat="1" applyFont="1" applyFill="1" applyBorder="1" applyAlignment="1">
      <alignment horizontal="center"/>
    </xf>
    <xf numFmtId="0" fontId="72" fillId="24" borderId="0" xfId="52" applyFont="1" applyFill="1" applyBorder="1" applyAlignment="1" applyProtection="1">
      <alignment horizontal="center"/>
      <protection hidden="1"/>
    </xf>
    <xf numFmtId="0" fontId="1" fillId="30" borderId="10" xfId="0" applyFont="1" applyFill="1" applyBorder="1" applyAlignment="1">
      <alignment/>
    </xf>
    <xf numFmtId="0" fontId="2" fillId="30" borderId="10" xfId="0" applyFont="1" applyFill="1" applyBorder="1" applyAlignment="1">
      <alignment/>
    </xf>
    <xf numFmtId="0" fontId="1" fillId="30" borderId="10" xfId="0" applyFont="1" applyFill="1" applyBorder="1" applyAlignment="1">
      <alignment horizontal="left"/>
    </xf>
    <xf numFmtId="1" fontId="33" fillId="31" borderId="10" xfId="0" applyNumberFormat="1" applyFont="1" applyFill="1" applyBorder="1" applyAlignment="1" applyProtection="1">
      <alignment horizontal="center"/>
      <protection locked="0"/>
    </xf>
    <xf numFmtId="0" fontId="7" fillId="31" borderId="10" xfId="0" applyFont="1" applyFill="1" applyBorder="1" applyAlignment="1">
      <alignment horizontal="left" textRotation="90" wrapText="1"/>
    </xf>
    <xf numFmtId="0" fontId="5" fillId="31" borderId="10" xfId="0" applyFont="1" applyFill="1" applyBorder="1" applyAlignment="1">
      <alignment horizontal="center" vertical="justify" wrapText="1"/>
    </xf>
    <xf numFmtId="0" fontId="7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2" fontId="38" fillId="0" borderId="46" xfId="0" applyNumberFormat="1" applyFont="1" applyFill="1" applyBorder="1" applyAlignment="1">
      <alignment horizontal="right"/>
    </xf>
    <xf numFmtId="2" fontId="38" fillId="0" borderId="47" xfId="0" applyNumberFormat="1" applyFont="1" applyFill="1" applyBorder="1" applyAlignment="1">
      <alignment horizontal="right"/>
    </xf>
    <xf numFmtId="0" fontId="75" fillId="0" borderId="10" xfId="0" applyFont="1" applyBorder="1" applyAlignment="1">
      <alignment horizontal="left" wrapText="1"/>
    </xf>
    <xf numFmtId="0" fontId="75" fillId="0" borderId="1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9" fontId="39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50" fillId="0" borderId="0" xfId="0" applyFont="1" applyAlignment="1">
      <alignment horizontal="justify" vertical="center"/>
    </xf>
    <xf numFmtId="0" fontId="72" fillId="24" borderId="0" xfId="52" applyFont="1" applyFill="1" applyAlignment="1" applyProtection="1">
      <alignment horizontal="center"/>
      <protection hidden="1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0" fontId="1" fillId="0" borderId="21" xfId="0" applyFont="1" applyFill="1" applyBorder="1" applyAlignment="1">
      <alignment horizontal="center"/>
    </xf>
    <xf numFmtId="0" fontId="72" fillId="24" borderId="44" xfId="52" applyFont="1" applyFill="1" applyBorder="1" applyAlignment="1" applyProtection="1">
      <alignment horizontal="center"/>
      <protection hidden="1"/>
    </xf>
    <xf numFmtId="0" fontId="72" fillId="24" borderId="0" xfId="52" applyFont="1" applyFill="1" applyBorder="1" applyAlignment="1" applyProtection="1">
      <alignment horizontal="center"/>
      <protection hidden="1"/>
    </xf>
    <xf numFmtId="0" fontId="50" fillId="0" borderId="0" xfId="0" applyFont="1" applyAlignment="1">
      <alignment horizontal="justify" vertical="center" wrapText="1"/>
    </xf>
    <xf numFmtId="49" fontId="1" fillId="0" borderId="0" xfId="0" applyNumberFormat="1" applyFont="1" applyFill="1" applyBorder="1" applyAlignment="1">
      <alignment horizontal="center" textRotation="90"/>
    </xf>
    <xf numFmtId="49" fontId="1" fillId="0" borderId="11" xfId="0" applyNumberFormat="1" applyFont="1" applyFill="1" applyBorder="1" applyAlignment="1">
      <alignment horizontal="center" textRotation="90"/>
    </xf>
    <xf numFmtId="0" fontId="7" fillId="0" borderId="39" xfId="0" applyFont="1" applyFill="1" applyBorder="1" applyAlignment="1">
      <alignment horizontal="center"/>
    </xf>
    <xf numFmtId="1" fontId="7" fillId="0" borderId="3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28" fillId="0" borderId="18" xfId="0" applyNumberFormat="1" applyFont="1" applyFill="1" applyBorder="1" applyAlignment="1">
      <alignment horizontal="right"/>
    </xf>
    <xf numFmtId="0" fontId="7" fillId="0" borderId="39" xfId="0" applyNumberFormat="1" applyFont="1" applyBorder="1" applyAlignment="1">
      <alignment horizontal="center"/>
    </xf>
    <xf numFmtId="3" fontId="74" fillId="32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CENNIK_PL_DETAL_0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7</xdr:row>
      <xdr:rowOff>457200</xdr:rowOff>
    </xdr:from>
    <xdr:to>
      <xdr:col>0</xdr:col>
      <xdr:colOff>1638300</xdr:colOff>
      <xdr:row>7</xdr:row>
      <xdr:rowOff>981075</xdr:rowOff>
    </xdr:to>
    <xdr:pic>
      <xdr:nvPicPr>
        <xdr:cNvPr id="1" name="Obraz 3" descr="C:\Windows\System32\config\systemprofile\Pictures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47875"/>
          <a:ext cx="1514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1943100</xdr:colOff>
      <xdr:row>7</xdr:row>
      <xdr:rowOff>457200</xdr:rowOff>
    </xdr:from>
    <xdr:to>
      <xdr:col>1</xdr:col>
      <xdr:colOff>419100</xdr:colOff>
      <xdr:row>7</xdr:row>
      <xdr:rowOff>990600</xdr:rowOff>
    </xdr:to>
    <xdr:pic>
      <xdr:nvPicPr>
        <xdr:cNvPr id="2" name="Picture 8" descr="100P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2047875"/>
          <a:ext cx="695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7</xdr:row>
      <xdr:rowOff>304800</xdr:rowOff>
    </xdr:from>
    <xdr:to>
      <xdr:col>0</xdr:col>
      <xdr:colOff>1543050</xdr:colOff>
      <xdr:row>7</xdr:row>
      <xdr:rowOff>828675</xdr:rowOff>
    </xdr:to>
    <xdr:pic>
      <xdr:nvPicPr>
        <xdr:cNvPr id="1" name="Obraz 3" descr="C:\Windows\System32\config\systemprofile\Pictures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95475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</xdr:row>
      <xdr:rowOff>323850</xdr:rowOff>
    </xdr:from>
    <xdr:to>
      <xdr:col>1</xdr:col>
      <xdr:colOff>638175</xdr:colOff>
      <xdr:row>7</xdr:row>
      <xdr:rowOff>838200</xdr:rowOff>
    </xdr:to>
    <xdr:pic>
      <xdr:nvPicPr>
        <xdr:cNvPr id="2" name="Picture 8" descr="100P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1914525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7</xdr:row>
      <xdr:rowOff>457200</xdr:rowOff>
    </xdr:from>
    <xdr:to>
      <xdr:col>0</xdr:col>
      <xdr:colOff>1628775</xdr:colOff>
      <xdr:row>7</xdr:row>
      <xdr:rowOff>971550</xdr:rowOff>
    </xdr:to>
    <xdr:pic>
      <xdr:nvPicPr>
        <xdr:cNvPr id="1" name="Obraz 3" descr="C:\Windows\System32\config\systemprofile\Pictures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47875"/>
          <a:ext cx="1504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1943100</xdr:colOff>
      <xdr:row>7</xdr:row>
      <xdr:rowOff>457200</xdr:rowOff>
    </xdr:from>
    <xdr:to>
      <xdr:col>1</xdr:col>
      <xdr:colOff>247650</xdr:colOff>
      <xdr:row>7</xdr:row>
      <xdr:rowOff>981075</xdr:rowOff>
    </xdr:to>
    <xdr:pic>
      <xdr:nvPicPr>
        <xdr:cNvPr id="2" name="Picture 8" descr="100P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2047875"/>
          <a:ext cx="657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</xdr:row>
      <xdr:rowOff>457200</xdr:rowOff>
    </xdr:from>
    <xdr:to>
      <xdr:col>0</xdr:col>
      <xdr:colOff>1628775</xdr:colOff>
      <xdr:row>7</xdr:row>
      <xdr:rowOff>971550</xdr:rowOff>
    </xdr:to>
    <xdr:pic>
      <xdr:nvPicPr>
        <xdr:cNvPr id="3" name="Obraz 3" descr="C:\Windows\System32\config\systemprofile\Pictures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47875"/>
          <a:ext cx="1504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1943100</xdr:colOff>
      <xdr:row>7</xdr:row>
      <xdr:rowOff>457200</xdr:rowOff>
    </xdr:from>
    <xdr:to>
      <xdr:col>1</xdr:col>
      <xdr:colOff>247650</xdr:colOff>
      <xdr:row>7</xdr:row>
      <xdr:rowOff>981075</xdr:rowOff>
    </xdr:to>
    <xdr:pic>
      <xdr:nvPicPr>
        <xdr:cNvPr id="4" name="Picture 8" descr="100P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2047875"/>
          <a:ext cx="657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7</xdr:row>
      <xdr:rowOff>457200</xdr:rowOff>
    </xdr:from>
    <xdr:to>
      <xdr:col>0</xdr:col>
      <xdr:colOff>1638300</xdr:colOff>
      <xdr:row>7</xdr:row>
      <xdr:rowOff>971550</xdr:rowOff>
    </xdr:to>
    <xdr:pic>
      <xdr:nvPicPr>
        <xdr:cNvPr id="1" name="Obraz 3" descr="C:\Windows\System32\config\systemprofile\Pictures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47875"/>
          <a:ext cx="1514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1943100</xdr:colOff>
      <xdr:row>7</xdr:row>
      <xdr:rowOff>457200</xdr:rowOff>
    </xdr:from>
    <xdr:to>
      <xdr:col>1</xdr:col>
      <xdr:colOff>171450</xdr:colOff>
      <xdr:row>7</xdr:row>
      <xdr:rowOff>981075</xdr:rowOff>
    </xdr:to>
    <xdr:pic>
      <xdr:nvPicPr>
        <xdr:cNvPr id="2" name="Picture 8" descr="100P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2047875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showGridLines="0" workbookViewId="0" topLeftCell="A49">
      <selection activeCell="A69" sqref="A69:M69"/>
    </sheetView>
  </sheetViews>
  <sheetFormatPr defaultColWidth="9.140625" defaultRowHeight="12.75"/>
  <cols>
    <col min="1" max="1" width="33.28125" style="33" customWidth="1"/>
    <col min="2" max="2" width="20.00390625" style="33" customWidth="1"/>
    <col min="3" max="3" width="7.28125" style="33" customWidth="1"/>
    <col min="4" max="10" width="6.8515625" style="33" customWidth="1"/>
    <col min="11" max="11" width="4.421875" style="33" customWidth="1"/>
    <col min="12" max="12" width="0.71875" style="33" customWidth="1"/>
    <col min="13" max="13" width="7.7109375" style="33" customWidth="1"/>
    <col min="14" max="14" width="7.7109375" style="11" hidden="1" customWidth="1"/>
    <col min="15" max="15" width="9.140625" style="33" customWidth="1"/>
    <col min="16" max="17" width="12.7109375" style="33" customWidth="1"/>
    <col min="18" max="16384" width="9.140625" style="33" customWidth="1"/>
  </cols>
  <sheetData>
    <row r="1" spans="1:14" s="16" customFormat="1" ht="24.75" customHeight="1" thickBot="1">
      <c r="A1" s="15" t="s">
        <v>207</v>
      </c>
      <c r="M1" s="41" t="s">
        <v>230</v>
      </c>
      <c r="N1" s="20"/>
    </row>
    <row r="2" spans="1:14" s="16" customFormat="1" ht="16.5" customHeight="1" thickBot="1">
      <c r="A2" s="19" t="s">
        <v>87</v>
      </c>
      <c r="B2" s="129"/>
      <c r="G2" s="109" t="s">
        <v>165</v>
      </c>
      <c r="N2" s="20"/>
    </row>
    <row r="3" spans="1:13" s="16" customFormat="1" ht="18" customHeight="1" thickBot="1">
      <c r="A3" s="19"/>
      <c r="B3" s="17" t="s">
        <v>88</v>
      </c>
      <c r="G3" s="136" t="s">
        <v>158</v>
      </c>
      <c r="H3" s="137"/>
      <c r="I3" s="137"/>
      <c r="J3" s="137"/>
      <c r="K3" s="137"/>
      <c r="L3" s="138"/>
      <c r="M3" s="139"/>
    </row>
    <row r="4" spans="1:13" s="16" customFormat="1" ht="16.5" customHeight="1">
      <c r="A4" s="18" t="s">
        <v>89</v>
      </c>
      <c r="B4" s="126"/>
      <c r="C4" s="130"/>
      <c r="D4" s="131"/>
      <c r="G4" s="140" t="s">
        <v>159</v>
      </c>
      <c r="H4" s="141"/>
      <c r="I4" s="141"/>
      <c r="J4" s="141"/>
      <c r="K4" s="141"/>
      <c r="L4" s="142"/>
      <c r="M4" s="143"/>
    </row>
    <row r="5" spans="1:13" s="16" customFormat="1" ht="16.5" customHeight="1">
      <c r="A5" s="18" t="s">
        <v>90</v>
      </c>
      <c r="B5" s="127"/>
      <c r="C5" s="132"/>
      <c r="D5" s="133"/>
      <c r="G5" s="140" t="s">
        <v>152</v>
      </c>
      <c r="H5" s="141"/>
      <c r="I5" s="141" t="s">
        <v>160</v>
      </c>
      <c r="J5" s="141"/>
      <c r="K5" s="141"/>
      <c r="L5" s="142"/>
      <c r="M5" s="143"/>
    </row>
    <row r="6" spans="1:13" s="16" customFormat="1" ht="16.5" customHeight="1" thickBot="1">
      <c r="A6" s="18" t="s">
        <v>91</v>
      </c>
      <c r="B6" s="127"/>
      <c r="C6" s="134"/>
      <c r="D6" s="135"/>
      <c r="G6" s="144" t="s">
        <v>150</v>
      </c>
      <c r="H6" s="145"/>
      <c r="I6" s="145"/>
      <c r="J6" s="145"/>
      <c r="K6" s="145"/>
      <c r="L6" s="146"/>
      <c r="M6" s="147"/>
    </row>
    <row r="7" spans="1:14" s="16" customFormat="1" ht="16.5" customHeight="1" thickBot="1">
      <c r="A7" s="18" t="s">
        <v>92</v>
      </c>
      <c r="B7" s="128" t="str">
        <f ca="1">YEAR(TODAY())&amp;"-"&amp;IF(LEN(MONTH(TODAY()))&gt;1,MONTH(TODAY()),"0"&amp;MONTH(TODAY()))&amp;"-"&amp;DAY(TODAY())</f>
        <v>2019-04-2</v>
      </c>
      <c r="C7" s="31"/>
      <c r="N7" s="20"/>
    </row>
    <row r="8" spans="1:13" ht="102.75" customHeight="1">
      <c r="A8" s="107" t="s">
        <v>161</v>
      </c>
      <c r="B8" s="2"/>
      <c r="C8" s="14"/>
      <c r="D8" s="5" t="s">
        <v>29</v>
      </c>
      <c r="E8" s="5" t="s">
        <v>30</v>
      </c>
      <c r="F8" s="5" t="s">
        <v>33</v>
      </c>
      <c r="G8" s="36" t="s">
        <v>141</v>
      </c>
      <c r="H8" s="36" t="s">
        <v>96</v>
      </c>
      <c r="I8" s="264"/>
      <c r="J8" s="265"/>
      <c r="K8" s="4"/>
      <c r="L8" s="4"/>
      <c r="M8" s="75" t="s">
        <v>146</v>
      </c>
    </row>
    <row r="9" spans="1:27" ht="12">
      <c r="A9" s="2"/>
      <c r="B9" s="2"/>
      <c r="C9" s="11"/>
      <c r="D9" s="6" t="s">
        <v>12</v>
      </c>
      <c r="E9" s="6" t="s">
        <v>11</v>
      </c>
      <c r="F9" s="6" t="s">
        <v>50</v>
      </c>
      <c r="G9" s="6" t="s">
        <v>10</v>
      </c>
      <c r="H9" s="7" t="s">
        <v>97</v>
      </c>
      <c r="I9" s="266"/>
      <c r="J9" s="266"/>
      <c r="K9" s="45"/>
      <c r="L9" s="45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12">
      <c r="A10" s="3" t="s">
        <v>0</v>
      </c>
      <c r="B10" s="2" t="s">
        <v>62</v>
      </c>
      <c r="C10" s="11" t="s">
        <v>63</v>
      </c>
      <c r="E10" s="208"/>
      <c r="F10" s="209">
        <v>120</v>
      </c>
      <c r="G10" s="208"/>
      <c r="H10" s="209" t="s">
        <v>268</v>
      </c>
      <c r="I10" s="253"/>
      <c r="J10" s="250"/>
      <c r="K10" s="16"/>
      <c r="L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2">
      <c r="A11" s="8" t="s">
        <v>14</v>
      </c>
      <c r="B11" s="9" t="s">
        <v>65</v>
      </c>
      <c r="C11" s="89" t="s">
        <v>43</v>
      </c>
      <c r="D11" s="148"/>
      <c r="E11" s="148"/>
      <c r="F11" s="148"/>
      <c r="G11" s="148"/>
      <c r="H11" s="148"/>
      <c r="I11" s="252"/>
      <c r="J11" s="252"/>
      <c r="K11" s="46"/>
      <c r="L11" s="46"/>
      <c r="M11" s="74">
        <v>46.27</v>
      </c>
      <c r="N11" s="34">
        <f>SUM(D11:J11)*M11</f>
        <v>0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2">
      <c r="A12" s="8" t="s">
        <v>26</v>
      </c>
      <c r="B12" s="9" t="s">
        <v>66</v>
      </c>
      <c r="C12" s="90" t="s">
        <v>34</v>
      </c>
      <c r="D12" s="148"/>
      <c r="E12" s="148"/>
      <c r="F12" s="148"/>
      <c r="G12" s="148"/>
      <c r="H12" s="148"/>
      <c r="I12" s="252"/>
      <c r="J12" s="252"/>
      <c r="K12" s="46"/>
      <c r="L12" s="46"/>
      <c r="M12" s="74">
        <v>7.38</v>
      </c>
      <c r="N12" s="34">
        <f aca="true" t="shared" si="0" ref="N12:N32">SUM(D12:J12)*M12</f>
        <v>0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2">
      <c r="A13" s="8" t="s">
        <v>64</v>
      </c>
      <c r="B13" s="9" t="s">
        <v>67</v>
      </c>
      <c r="C13" s="90" t="s">
        <v>40</v>
      </c>
      <c r="D13" s="148"/>
      <c r="E13" s="148"/>
      <c r="F13" s="148"/>
      <c r="G13" s="148"/>
      <c r="H13" s="148"/>
      <c r="I13" s="252"/>
      <c r="J13" s="252"/>
      <c r="K13" s="46"/>
      <c r="L13" s="46"/>
      <c r="M13" s="74">
        <v>7.8</v>
      </c>
      <c r="N13" s="34">
        <f t="shared" si="0"/>
        <v>0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2">
      <c r="A14" s="8" t="s">
        <v>193</v>
      </c>
      <c r="B14" s="9" t="s">
        <v>68</v>
      </c>
      <c r="C14" s="90" t="s">
        <v>44</v>
      </c>
      <c r="D14" s="148"/>
      <c r="E14" s="148"/>
      <c r="F14" s="148"/>
      <c r="G14" s="148"/>
      <c r="H14" s="148"/>
      <c r="I14" s="252"/>
      <c r="J14" s="252"/>
      <c r="K14" s="46"/>
      <c r="L14" s="46"/>
      <c r="M14" s="74">
        <v>11.86</v>
      </c>
      <c r="N14" s="34">
        <f t="shared" si="0"/>
        <v>0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2">
      <c r="A15" s="8" t="s">
        <v>194</v>
      </c>
      <c r="B15" s="9" t="s">
        <v>69</v>
      </c>
      <c r="C15" s="90" t="s">
        <v>45</v>
      </c>
      <c r="D15" s="148"/>
      <c r="E15" s="148"/>
      <c r="F15" s="148"/>
      <c r="G15" s="148"/>
      <c r="H15" s="148"/>
      <c r="I15" s="252"/>
      <c r="J15" s="252"/>
      <c r="K15" s="46"/>
      <c r="L15" s="46"/>
      <c r="M15" s="74">
        <v>51.42</v>
      </c>
      <c r="N15" s="34">
        <f t="shared" si="0"/>
        <v>0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12">
      <c r="A16" s="8" t="s">
        <v>195</v>
      </c>
      <c r="B16" s="9" t="s">
        <v>70</v>
      </c>
      <c r="C16" s="90" t="s">
        <v>45</v>
      </c>
      <c r="D16" s="148"/>
      <c r="E16" s="148"/>
      <c r="F16" s="148"/>
      <c r="G16" s="148"/>
      <c r="H16" s="148"/>
      <c r="I16" s="252"/>
      <c r="J16" s="252"/>
      <c r="K16" s="46"/>
      <c r="L16" s="46"/>
      <c r="M16" s="74">
        <v>51.42</v>
      </c>
      <c r="N16" s="34">
        <f t="shared" si="0"/>
        <v>0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2">
      <c r="A17" s="8" t="s">
        <v>48</v>
      </c>
      <c r="B17" s="9" t="s">
        <v>71</v>
      </c>
      <c r="C17" s="90" t="s">
        <v>109</v>
      </c>
      <c r="D17" s="148"/>
      <c r="E17" s="148"/>
      <c r="F17" s="148"/>
      <c r="G17" s="148"/>
      <c r="H17" s="148"/>
      <c r="I17" s="252"/>
      <c r="J17" s="252"/>
      <c r="K17" s="46"/>
      <c r="L17" s="46"/>
      <c r="M17" s="74">
        <v>87.98</v>
      </c>
      <c r="N17" s="34">
        <f t="shared" si="0"/>
        <v>0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12">
      <c r="A18" s="8" t="s">
        <v>49</v>
      </c>
      <c r="B18" s="9" t="s">
        <v>72</v>
      </c>
      <c r="C18" s="90" t="s">
        <v>109</v>
      </c>
      <c r="D18" s="148"/>
      <c r="E18" s="148"/>
      <c r="F18" s="148"/>
      <c r="G18" s="148"/>
      <c r="H18" s="148"/>
      <c r="I18" s="252"/>
      <c r="J18" s="252"/>
      <c r="K18" s="46"/>
      <c r="L18" s="46"/>
      <c r="M18" s="74">
        <v>87.98</v>
      </c>
      <c r="N18" s="34">
        <f t="shared" si="0"/>
        <v>0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12">
      <c r="A19" s="8" t="s">
        <v>15</v>
      </c>
      <c r="B19" s="9" t="s">
        <v>73</v>
      </c>
      <c r="C19" s="90" t="s">
        <v>39</v>
      </c>
      <c r="D19" s="148"/>
      <c r="E19" s="148"/>
      <c r="F19" s="148"/>
      <c r="G19" s="148"/>
      <c r="H19" s="148"/>
      <c r="I19" s="252"/>
      <c r="J19" s="252"/>
      <c r="K19" s="46"/>
      <c r="L19" s="46"/>
      <c r="M19" s="74">
        <v>92.38</v>
      </c>
      <c r="N19" s="34">
        <f t="shared" si="0"/>
        <v>0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2">
      <c r="A20" s="8" t="s">
        <v>16</v>
      </c>
      <c r="B20" s="9" t="s">
        <v>74</v>
      </c>
      <c r="C20" s="90" t="s">
        <v>39</v>
      </c>
      <c r="D20" s="148"/>
      <c r="E20" s="148"/>
      <c r="F20" s="148"/>
      <c r="G20" s="148"/>
      <c r="H20" s="148"/>
      <c r="I20" s="252"/>
      <c r="J20" s="252"/>
      <c r="K20" s="46"/>
      <c r="L20" s="46"/>
      <c r="M20" s="74">
        <v>92.38</v>
      </c>
      <c r="N20" s="34">
        <f t="shared" si="0"/>
        <v>0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2">
      <c r="A21" s="8" t="s">
        <v>17</v>
      </c>
      <c r="B21" s="9" t="s">
        <v>75</v>
      </c>
      <c r="C21" s="90" t="s">
        <v>39</v>
      </c>
      <c r="D21" s="148"/>
      <c r="E21" s="148"/>
      <c r="F21" s="148"/>
      <c r="G21" s="148"/>
      <c r="H21" s="148"/>
      <c r="I21" s="252"/>
      <c r="J21" s="252"/>
      <c r="K21" s="46"/>
      <c r="L21" s="46"/>
      <c r="M21" s="74">
        <v>141.86</v>
      </c>
      <c r="N21" s="34">
        <f t="shared" si="0"/>
        <v>0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2">
      <c r="A22" s="8" t="s">
        <v>18</v>
      </c>
      <c r="B22" s="9" t="s">
        <v>76</v>
      </c>
      <c r="C22" s="90" t="s">
        <v>39</v>
      </c>
      <c r="D22" s="148"/>
      <c r="E22" s="148"/>
      <c r="F22" s="148"/>
      <c r="G22" s="148"/>
      <c r="H22" s="148"/>
      <c r="I22" s="252"/>
      <c r="J22" s="252"/>
      <c r="K22" s="46"/>
      <c r="L22" s="46"/>
      <c r="M22" s="74">
        <v>141.86</v>
      </c>
      <c r="N22" s="34">
        <f t="shared" si="0"/>
        <v>0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12">
      <c r="A23" s="8" t="s">
        <v>79</v>
      </c>
      <c r="B23" s="9" t="s">
        <v>77</v>
      </c>
      <c r="C23" s="90" t="s">
        <v>34</v>
      </c>
      <c r="D23" s="148"/>
      <c r="E23" s="148"/>
      <c r="F23" s="148"/>
      <c r="G23" s="148"/>
      <c r="H23" s="148"/>
      <c r="I23" s="252"/>
      <c r="J23" s="252"/>
      <c r="K23" s="46"/>
      <c r="L23" s="46"/>
      <c r="M23" s="74">
        <v>19.82</v>
      </c>
      <c r="N23" s="34">
        <f t="shared" si="0"/>
        <v>0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2">
      <c r="A24" s="8" t="s">
        <v>19</v>
      </c>
      <c r="B24" s="9" t="s">
        <v>78</v>
      </c>
      <c r="C24" s="90" t="s">
        <v>46</v>
      </c>
      <c r="D24" s="148"/>
      <c r="E24" s="148"/>
      <c r="F24" s="148"/>
      <c r="G24" s="148"/>
      <c r="H24" s="148"/>
      <c r="I24" s="252"/>
      <c r="J24" s="252"/>
      <c r="K24" s="46"/>
      <c r="L24" s="46"/>
      <c r="M24" s="74">
        <v>8.18</v>
      </c>
      <c r="N24" s="34">
        <f t="shared" si="0"/>
        <v>0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12">
      <c r="A25" s="282" t="s">
        <v>1</v>
      </c>
      <c r="B25" s="282"/>
      <c r="C25" s="91"/>
      <c r="E25" s="208"/>
      <c r="F25" s="208">
        <v>90</v>
      </c>
      <c r="G25" s="208"/>
      <c r="H25" s="208"/>
      <c r="I25" s="253"/>
      <c r="J25" s="250"/>
      <c r="K25" s="31"/>
      <c r="L25" s="31"/>
      <c r="M25" s="58"/>
      <c r="N25" s="34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12">
      <c r="A26" s="8" t="s">
        <v>20</v>
      </c>
      <c r="B26" s="9" t="s">
        <v>80</v>
      </c>
      <c r="C26" s="89" t="s">
        <v>189</v>
      </c>
      <c r="D26" s="148"/>
      <c r="E26" s="148"/>
      <c r="F26" s="148"/>
      <c r="G26" s="148"/>
      <c r="H26" s="148"/>
      <c r="I26" s="252"/>
      <c r="J26" s="252"/>
      <c r="K26" s="46"/>
      <c r="L26" s="46"/>
      <c r="M26" s="74">
        <v>71.7</v>
      </c>
      <c r="N26" s="34">
        <f t="shared" si="0"/>
        <v>0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2">
      <c r="A27" s="8" t="s">
        <v>21</v>
      </c>
      <c r="B27" s="9" t="s">
        <v>81</v>
      </c>
      <c r="C27" s="89" t="s">
        <v>190</v>
      </c>
      <c r="D27" s="148"/>
      <c r="E27" s="148"/>
      <c r="F27" s="148"/>
      <c r="G27" s="148"/>
      <c r="H27" s="148"/>
      <c r="I27" s="252"/>
      <c r="J27" s="252"/>
      <c r="K27" s="46"/>
      <c r="L27" s="46"/>
      <c r="M27" s="74">
        <v>25.59</v>
      </c>
      <c r="N27" s="34">
        <f t="shared" si="0"/>
        <v>0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12">
      <c r="A28" s="8" t="s">
        <v>2</v>
      </c>
      <c r="B28" s="9" t="s">
        <v>82</v>
      </c>
      <c r="C28" s="92" t="s">
        <v>61</v>
      </c>
      <c r="D28" s="148"/>
      <c r="E28" s="148"/>
      <c r="F28" s="148"/>
      <c r="G28" s="148"/>
      <c r="H28" s="148"/>
      <c r="I28" s="252"/>
      <c r="J28" s="252"/>
      <c r="K28" s="46"/>
      <c r="L28" s="46"/>
      <c r="M28" s="74">
        <v>15.78</v>
      </c>
      <c r="N28" s="34">
        <f t="shared" si="0"/>
        <v>0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12">
      <c r="A29" s="8" t="s">
        <v>22</v>
      </c>
      <c r="B29" s="9" t="s">
        <v>83</v>
      </c>
      <c r="C29" s="90" t="s">
        <v>34</v>
      </c>
      <c r="D29" s="148"/>
      <c r="E29" s="148"/>
      <c r="F29" s="148"/>
      <c r="G29" s="148"/>
      <c r="H29" s="148"/>
      <c r="I29" s="252"/>
      <c r="J29" s="252"/>
      <c r="K29" s="46"/>
      <c r="L29" s="46"/>
      <c r="M29" s="74">
        <v>25.07</v>
      </c>
      <c r="N29" s="34">
        <f t="shared" si="0"/>
        <v>0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2">
      <c r="A30" s="8" t="s">
        <v>27</v>
      </c>
      <c r="B30" s="9" t="s">
        <v>84</v>
      </c>
      <c r="C30" s="90" t="s">
        <v>35</v>
      </c>
      <c r="D30" s="148"/>
      <c r="E30" s="148"/>
      <c r="F30" s="148"/>
      <c r="G30" s="148"/>
      <c r="H30" s="148"/>
      <c r="I30" s="252"/>
      <c r="J30" s="252"/>
      <c r="K30" s="46"/>
      <c r="L30" s="46"/>
      <c r="M30" s="74">
        <v>105.12</v>
      </c>
      <c r="N30" s="34">
        <f t="shared" si="0"/>
        <v>0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12">
      <c r="A31" s="8" t="s">
        <v>28</v>
      </c>
      <c r="B31" s="9" t="s">
        <v>85</v>
      </c>
      <c r="C31" s="90" t="s">
        <v>37</v>
      </c>
      <c r="D31" s="148"/>
      <c r="E31" s="148"/>
      <c r="F31" s="148"/>
      <c r="G31" s="148"/>
      <c r="H31" s="148"/>
      <c r="I31" s="252"/>
      <c r="J31" s="252"/>
      <c r="K31" s="46"/>
      <c r="L31" s="46"/>
      <c r="M31" s="74">
        <v>87.35</v>
      </c>
      <c r="N31" s="34">
        <f t="shared" si="0"/>
        <v>0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12">
      <c r="A32" s="8" t="s">
        <v>3</v>
      </c>
      <c r="B32" s="9" t="s">
        <v>86</v>
      </c>
      <c r="C32" s="90" t="s">
        <v>38</v>
      </c>
      <c r="D32" s="148"/>
      <c r="E32" s="148"/>
      <c r="F32" s="148"/>
      <c r="G32" s="148"/>
      <c r="H32" s="148"/>
      <c r="I32" s="252"/>
      <c r="J32" s="252"/>
      <c r="K32" s="46"/>
      <c r="L32" s="46"/>
      <c r="M32" s="74">
        <v>8.88</v>
      </c>
      <c r="N32" s="34">
        <f t="shared" si="0"/>
        <v>0</v>
      </c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12">
      <c r="A33" s="11"/>
      <c r="B33" s="12"/>
      <c r="C33" s="93"/>
      <c r="E33" s="243" t="s">
        <v>298</v>
      </c>
      <c r="F33" s="13"/>
      <c r="G33" s="13"/>
      <c r="H33" s="13"/>
      <c r="I33" s="13"/>
      <c r="J33" s="13"/>
      <c r="K33" s="13"/>
      <c r="L33" s="13"/>
      <c r="M33" s="58"/>
      <c r="N33" s="34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ht="12">
      <c r="A34" s="3" t="s">
        <v>4</v>
      </c>
      <c r="B34" s="3"/>
      <c r="C34" s="91"/>
      <c r="D34" s="101"/>
      <c r="E34" s="103" t="s">
        <v>12</v>
      </c>
      <c r="F34" s="104" t="s">
        <v>11</v>
      </c>
      <c r="G34" s="104" t="s">
        <v>50</v>
      </c>
      <c r="H34" s="104" t="s">
        <v>10</v>
      </c>
      <c r="I34" s="105" t="s">
        <v>97</v>
      </c>
      <c r="J34" s="120"/>
      <c r="K34" s="120"/>
      <c r="L34" s="3"/>
      <c r="M34" s="58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ht="12">
      <c r="A35" s="8" t="s">
        <v>267</v>
      </c>
      <c r="B35" s="9" t="s">
        <v>202</v>
      </c>
      <c r="C35" s="90" t="s">
        <v>39</v>
      </c>
      <c r="D35" s="102"/>
      <c r="E35" s="149"/>
      <c r="F35" s="149"/>
      <c r="G35" s="149"/>
      <c r="H35" s="149"/>
      <c r="I35" s="149"/>
      <c r="J35" s="251"/>
      <c r="K35" s="251"/>
      <c r="L35" s="1"/>
      <c r="M35" s="65">
        <v>15</v>
      </c>
      <c r="N35" s="34">
        <f>SUM(E35:K35)*M35</f>
        <v>0</v>
      </c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ht="12">
      <c r="A36" s="8" t="s">
        <v>32</v>
      </c>
      <c r="B36" s="9" t="s">
        <v>52</v>
      </c>
      <c r="C36" s="90" t="s">
        <v>41</v>
      </c>
      <c r="D36" s="149"/>
      <c r="E36" s="1"/>
      <c r="M36" s="65">
        <v>3.77</v>
      </c>
      <c r="N36" s="34">
        <f aca="true" t="shared" si="1" ref="N36:N45">D36*M36</f>
        <v>0</v>
      </c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14" ht="12.75" thickBot="1">
      <c r="A37" s="8" t="s">
        <v>24</v>
      </c>
      <c r="B37" s="9" t="s">
        <v>53</v>
      </c>
      <c r="C37" s="90" t="s">
        <v>42</v>
      </c>
      <c r="D37" s="149"/>
      <c r="E37" s="1"/>
      <c r="F37" s="1"/>
      <c r="M37" s="65">
        <v>4</v>
      </c>
      <c r="N37" s="34">
        <f t="shared" si="1"/>
        <v>0</v>
      </c>
    </row>
    <row r="38" spans="1:14" ht="12.75" thickTop="1">
      <c r="A38" s="8" t="s">
        <v>234</v>
      </c>
      <c r="B38" s="9" t="s">
        <v>235</v>
      </c>
      <c r="C38" s="90" t="s">
        <v>42</v>
      </c>
      <c r="D38" s="150"/>
      <c r="E38" s="76"/>
      <c r="F38" s="83"/>
      <c r="G38" s="83"/>
      <c r="H38" s="83"/>
      <c r="I38" s="83"/>
      <c r="J38" s="84" t="s">
        <v>147</v>
      </c>
      <c r="K38" s="85"/>
      <c r="M38" s="65">
        <v>1.97</v>
      </c>
      <c r="N38" s="34">
        <f t="shared" si="1"/>
        <v>0</v>
      </c>
    </row>
    <row r="39" spans="1:14" ht="12">
      <c r="A39" s="8" t="s">
        <v>5</v>
      </c>
      <c r="B39" s="9" t="s">
        <v>54</v>
      </c>
      <c r="C39" s="90" t="s">
        <v>42</v>
      </c>
      <c r="D39" s="150"/>
      <c r="E39" s="77"/>
      <c r="F39" s="1"/>
      <c r="H39" s="70" t="s">
        <v>94</v>
      </c>
      <c r="I39" s="287">
        <f>SUM(N11:N51)</f>
        <v>0</v>
      </c>
      <c r="J39" s="287"/>
      <c r="K39" s="78"/>
      <c r="L39" s="1"/>
      <c r="M39" s="65">
        <v>2.26</v>
      </c>
      <c r="N39" s="34">
        <f t="shared" si="1"/>
        <v>0</v>
      </c>
    </row>
    <row r="40" spans="1:18" ht="12.75">
      <c r="A40" s="8" t="s">
        <v>6</v>
      </c>
      <c r="B40" s="9" t="s">
        <v>55</v>
      </c>
      <c r="C40" s="90" t="s">
        <v>42</v>
      </c>
      <c r="D40" s="150"/>
      <c r="E40" s="77"/>
      <c r="F40" s="1"/>
      <c r="G40" s="94"/>
      <c r="H40" s="95" t="s">
        <v>162</v>
      </c>
      <c r="I40" s="283">
        <v>0</v>
      </c>
      <c r="J40" s="283"/>
      <c r="K40" s="189" t="s">
        <v>216</v>
      </c>
      <c r="L40" s="47"/>
      <c r="M40" s="65">
        <v>2.49</v>
      </c>
      <c r="N40" s="34">
        <f t="shared" si="1"/>
        <v>0</v>
      </c>
      <c r="Q40" s="43"/>
      <c r="R40" s="43"/>
    </row>
    <row r="41" spans="1:18" ht="12.75">
      <c r="A41" s="8" t="s">
        <v>7</v>
      </c>
      <c r="B41" s="9" t="s">
        <v>56</v>
      </c>
      <c r="C41" s="90" t="s">
        <v>42</v>
      </c>
      <c r="D41" s="150"/>
      <c r="E41" s="77"/>
      <c r="F41" s="1"/>
      <c r="G41" s="94"/>
      <c r="H41" s="70" t="s">
        <v>163</v>
      </c>
      <c r="I41" s="284">
        <f>I39-(I39*I40)</f>
        <v>0</v>
      </c>
      <c r="J41" s="284">
        <f>J39-(J39*J40)</f>
        <v>0</v>
      </c>
      <c r="K41" s="78"/>
      <c r="L41" s="48"/>
      <c r="M41" s="65">
        <v>2.77</v>
      </c>
      <c r="N41" s="34">
        <f t="shared" si="1"/>
        <v>0</v>
      </c>
      <c r="Q41" s="44"/>
      <c r="R41" s="44"/>
    </row>
    <row r="42" spans="1:18" ht="12">
      <c r="A42" s="8" t="s">
        <v>8</v>
      </c>
      <c r="B42" s="9" t="s">
        <v>57</v>
      </c>
      <c r="C42" s="90" t="s">
        <v>42</v>
      </c>
      <c r="D42" s="150"/>
      <c r="E42" s="77"/>
      <c r="F42" s="1"/>
      <c r="H42" s="70" t="s">
        <v>95</v>
      </c>
      <c r="I42" s="288">
        <f>I41*0.23</f>
        <v>0</v>
      </c>
      <c r="J42" s="288"/>
      <c r="K42" s="79"/>
      <c r="L42" s="48"/>
      <c r="M42" s="65">
        <v>3</v>
      </c>
      <c r="N42" s="34">
        <f t="shared" si="1"/>
        <v>0</v>
      </c>
      <c r="Q42" s="44"/>
      <c r="R42" s="44"/>
    </row>
    <row r="43" spans="1:14" ht="12.75" thickBot="1">
      <c r="A43" s="8" t="s">
        <v>9</v>
      </c>
      <c r="B43" s="9" t="s">
        <v>242</v>
      </c>
      <c r="C43" s="90" t="s">
        <v>42</v>
      </c>
      <c r="D43" s="150"/>
      <c r="E43" s="80"/>
      <c r="F43" s="72"/>
      <c r="G43" s="86"/>
      <c r="H43" s="87" t="s">
        <v>142</v>
      </c>
      <c r="I43" s="289">
        <f>I41+I42</f>
        <v>0</v>
      </c>
      <c r="J43" s="289"/>
      <c r="K43" s="88"/>
      <c r="L43" s="1"/>
      <c r="M43" s="65">
        <v>3.23</v>
      </c>
      <c r="N43" s="34">
        <f t="shared" si="1"/>
        <v>0</v>
      </c>
    </row>
    <row r="44" spans="1:14" ht="12.75" thickTop="1">
      <c r="A44" s="8" t="s">
        <v>47</v>
      </c>
      <c r="B44" s="9" t="s">
        <v>243</v>
      </c>
      <c r="C44" s="90" t="s">
        <v>42</v>
      </c>
      <c r="D44" s="149"/>
      <c r="E44" s="103" t="s">
        <v>12</v>
      </c>
      <c r="F44" s="103" t="s">
        <v>11</v>
      </c>
      <c r="G44" s="103" t="s">
        <v>164</v>
      </c>
      <c r="H44" s="103" t="s">
        <v>10</v>
      </c>
      <c r="I44" s="1"/>
      <c r="J44" s="1"/>
      <c r="K44" s="1"/>
      <c r="L44" s="1"/>
      <c r="M44" s="65">
        <v>3.53</v>
      </c>
      <c r="N44" s="34">
        <f t="shared" si="1"/>
        <v>0</v>
      </c>
    </row>
    <row r="45" spans="1:14" ht="12">
      <c r="A45" s="269" t="s">
        <v>23</v>
      </c>
      <c r="B45" s="270" t="s">
        <v>277</v>
      </c>
      <c r="C45" s="90" t="s">
        <v>40</v>
      </c>
      <c r="D45" s="149"/>
      <c r="E45" s="40" t="s">
        <v>315</v>
      </c>
      <c r="F45" s="40" t="s">
        <v>139</v>
      </c>
      <c r="G45" s="40" t="s">
        <v>248</v>
      </c>
      <c r="H45" s="40" t="s">
        <v>299</v>
      </c>
      <c r="M45" s="65">
        <v>11.15</v>
      </c>
      <c r="N45" s="34">
        <f t="shared" si="1"/>
        <v>0</v>
      </c>
    </row>
    <row r="46" spans="1:27" ht="12">
      <c r="A46" s="269" t="s">
        <v>308</v>
      </c>
      <c r="B46" s="270" t="s">
        <v>51</v>
      </c>
      <c r="C46" s="90" t="s">
        <v>36</v>
      </c>
      <c r="D46" s="39"/>
      <c r="E46" s="149"/>
      <c r="F46" s="149"/>
      <c r="G46" s="149"/>
      <c r="H46" s="149"/>
      <c r="I46" s="1"/>
      <c r="J46" s="1"/>
      <c r="K46" s="1"/>
      <c r="L46" s="1"/>
      <c r="M46" s="65">
        <v>29.65</v>
      </c>
      <c r="N46" s="34">
        <f>SUM(E46:H46)*M46</f>
        <v>0</v>
      </c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14" ht="12">
      <c r="A47" s="10" t="s">
        <v>253</v>
      </c>
      <c r="B47" s="9" t="s">
        <v>59</v>
      </c>
      <c r="C47" s="90" t="s">
        <v>39</v>
      </c>
      <c r="D47" s="39"/>
      <c r="E47" s="149"/>
      <c r="F47" s="149"/>
      <c r="G47" s="149"/>
      <c r="H47" s="149"/>
      <c r="M47" s="65">
        <v>5</v>
      </c>
      <c r="N47" s="34">
        <f>SUM(E47:H47)*M47</f>
        <v>0</v>
      </c>
    </row>
    <row r="48" spans="1:14" ht="12">
      <c r="A48" s="10" t="s">
        <v>246</v>
      </c>
      <c r="B48" s="9" t="s">
        <v>60</v>
      </c>
      <c r="C48" s="90" t="s">
        <v>39</v>
      </c>
      <c r="D48" s="39"/>
      <c r="E48" s="149"/>
      <c r="F48" s="149"/>
      <c r="G48" s="149"/>
      <c r="H48" s="149"/>
      <c r="M48" s="65">
        <v>5</v>
      </c>
      <c r="N48" s="34">
        <f>SUM(E48:H48)*M48</f>
        <v>0</v>
      </c>
    </row>
    <row r="49" spans="1:14" ht="12">
      <c r="A49" s="10" t="s">
        <v>247</v>
      </c>
      <c r="B49" s="9" t="s">
        <v>58</v>
      </c>
      <c r="C49" s="90" t="s">
        <v>39</v>
      </c>
      <c r="D49" s="149"/>
      <c r="E49" s="103"/>
      <c r="F49" s="103"/>
      <c r="M49" s="65">
        <v>5</v>
      </c>
      <c r="N49" s="34">
        <f>D49*M49</f>
        <v>0</v>
      </c>
    </row>
    <row r="50" spans="1:14" ht="12">
      <c r="A50" s="281" t="s">
        <v>328</v>
      </c>
      <c r="B50" s="9" t="s">
        <v>302</v>
      </c>
      <c r="C50" s="90" t="s">
        <v>39</v>
      </c>
      <c r="D50" s="149"/>
      <c r="E50" s="103" t="s">
        <v>11</v>
      </c>
      <c r="F50" s="103" t="s">
        <v>164</v>
      </c>
      <c r="M50" s="65">
        <v>25.75</v>
      </c>
      <c r="N50" s="34">
        <f>D50*M50</f>
        <v>0</v>
      </c>
    </row>
    <row r="51" spans="1:27" ht="12">
      <c r="A51" s="281" t="s">
        <v>329</v>
      </c>
      <c r="B51" s="9" t="s">
        <v>282</v>
      </c>
      <c r="C51" s="90" t="s">
        <v>39</v>
      </c>
      <c r="D51" s="242"/>
      <c r="E51" s="149"/>
      <c r="F51" s="149"/>
      <c r="G51" s="1"/>
      <c r="H51" s="1"/>
      <c r="I51" s="1"/>
      <c r="J51" s="1"/>
      <c r="K51" s="1"/>
      <c r="L51" s="1"/>
      <c r="M51" s="65">
        <v>53.5</v>
      </c>
      <c r="N51" s="34">
        <f>SUM(D51:F51)*M51</f>
        <v>0</v>
      </c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12">
      <c r="A52" s="11"/>
      <c r="B52" s="12"/>
      <c r="C52" s="93"/>
      <c r="D52" s="207"/>
      <c r="E52" s="1"/>
      <c r="F52" s="1"/>
      <c r="G52" s="1"/>
      <c r="H52" s="1"/>
      <c r="I52" s="1"/>
      <c r="J52" s="1"/>
      <c r="K52" s="1"/>
      <c r="L52" s="1"/>
      <c r="M52" s="229"/>
      <c r="N52" s="34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11" s="11" customFormat="1" ht="12.75" customHeight="1">
      <c r="A53" s="20" t="s">
        <v>311</v>
      </c>
      <c r="G53" s="151"/>
      <c r="H53" s="152"/>
      <c r="I53" s="152"/>
      <c r="J53" s="152"/>
      <c r="K53" s="153"/>
    </row>
    <row r="54" spans="1:11" s="11" customFormat="1" ht="12.75" customHeight="1">
      <c r="A54" s="11" t="s">
        <v>266</v>
      </c>
      <c r="G54" s="154"/>
      <c r="H54" s="155"/>
      <c r="I54" s="155"/>
      <c r="J54" s="155"/>
      <c r="K54" s="156"/>
    </row>
    <row r="55" spans="1:20" s="11" customFormat="1" ht="12.75" customHeight="1">
      <c r="A55" s="167" t="s">
        <v>245</v>
      </c>
      <c r="G55" s="154"/>
      <c r="H55" s="155"/>
      <c r="I55" s="155"/>
      <c r="J55" s="155"/>
      <c r="K55" s="156"/>
      <c r="S55" s="12"/>
      <c r="T55" s="93"/>
    </row>
    <row r="56" spans="1:12" s="11" customFormat="1" ht="12.75" customHeight="1">
      <c r="A56" s="167" t="s">
        <v>217</v>
      </c>
      <c r="G56" s="154"/>
      <c r="H56" s="155"/>
      <c r="I56" s="155"/>
      <c r="J56" s="155"/>
      <c r="K56" s="156"/>
      <c r="L56" s="33"/>
    </row>
    <row r="57" spans="7:12" s="11" customFormat="1" ht="12">
      <c r="G57" s="154"/>
      <c r="H57" s="155"/>
      <c r="I57" s="155"/>
      <c r="J57" s="155"/>
      <c r="K57" s="156"/>
      <c r="L57" s="33"/>
    </row>
    <row r="58" spans="7:11" ht="12">
      <c r="G58" s="154"/>
      <c r="H58" s="155"/>
      <c r="I58" s="155"/>
      <c r="J58" s="155"/>
      <c r="K58" s="156"/>
    </row>
    <row r="59" spans="7:11" ht="12">
      <c r="G59" s="157"/>
      <c r="H59" s="158"/>
      <c r="I59" s="158"/>
      <c r="J59" s="158"/>
      <c r="K59" s="159"/>
    </row>
    <row r="60" spans="8:11" ht="12.75">
      <c r="H60" s="82"/>
      <c r="I60" s="81" t="s">
        <v>265</v>
      </c>
      <c r="J60" s="82"/>
      <c r="K60" s="82"/>
    </row>
    <row r="64" spans="1:13" ht="12">
      <c r="A64" s="239"/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</row>
    <row r="65" spans="1:13" ht="12">
      <c r="A65" s="286" t="s">
        <v>276</v>
      </c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</row>
    <row r="66" spans="1:13" ht="12">
      <c r="A66" s="286" t="s">
        <v>285</v>
      </c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</row>
    <row r="69" spans="1:13" s="258" customFormat="1" ht="75" customHeight="1">
      <c r="A69" s="285" t="s">
        <v>309</v>
      </c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</row>
  </sheetData>
  <sheetProtection password="EF50" sheet="1"/>
  <mergeCells count="9">
    <mergeCell ref="A25:B25"/>
    <mergeCell ref="I40:J40"/>
    <mergeCell ref="I41:J41"/>
    <mergeCell ref="A69:M69"/>
    <mergeCell ref="A66:M66"/>
    <mergeCell ref="A65:M65"/>
    <mergeCell ref="I39:J39"/>
    <mergeCell ref="I42:J42"/>
    <mergeCell ref="I43:J4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8"/>
  <sheetViews>
    <sheetView showGridLines="0" tabSelected="1" workbookViewId="0" topLeftCell="A1">
      <selection activeCell="N16" sqref="N16"/>
    </sheetView>
  </sheetViews>
  <sheetFormatPr defaultColWidth="9.140625" defaultRowHeight="12.75"/>
  <cols>
    <col min="1" max="1" width="29.421875" style="37" customWidth="1"/>
    <col min="2" max="2" width="19.00390625" style="37" customWidth="1"/>
    <col min="3" max="3" width="6.28125" style="38" customWidth="1"/>
    <col min="4" max="15" width="5.8515625" style="37" customWidth="1"/>
    <col min="16" max="16" width="1.28515625" style="37" customWidth="1"/>
    <col min="17" max="17" width="6.28125" style="227" customWidth="1"/>
    <col min="18" max="18" width="7.140625" style="217" hidden="1" customWidth="1"/>
    <col min="19" max="19" width="0.42578125" style="217" customWidth="1"/>
    <col min="20" max="20" width="6.28125" style="227" customWidth="1"/>
    <col min="21" max="21" width="6.28125" style="217" hidden="1" customWidth="1"/>
    <col min="22" max="25" width="9.140625" style="37" customWidth="1"/>
    <col min="26" max="16384" width="9.140625" style="37" customWidth="1"/>
  </cols>
  <sheetData>
    <row r="1" spans="1:21" s="16" customFormat="1" ht="24.75" customHeight="1" thickBot="1">
      <c r="A1" s="15" t="s">
        <v>205</v>
      </c>
      <c r="L1" s="20"/>
      <c r="M1" s="20"/>
      <c r="N1" s="20"/>
      <c r="P1" s="53"/>
      <c r="Q1" s="57"/>
      <c r="R1" s="212"/>
      <c r="S1" s="213"/>
      <c r="T1" s="41" t="s">
        <v>231</v>
      </c>
      <c r="U1" s="213"/>
    </row>
    <row r="2" spans="1:21" s="16" customFormat="1" ht="16.5" customHeight="1" thickBot="1">
      <c r="A2" s="19" t="s">
        <v>87</v>
      </c>
      <c r="B2" s="129"/>
      <c r="I2" s="109" t="s">
        <v>165</v>
      </c>
      <c r="J2" s="109"/>
      <c r="L2" s="20"/>
      <c r="M2" s="20"/>
      <c r="N2" s="20"/>
      <c r="P2" s="53"/>
      <c r="Q2" s="57"/>
      <c r="R2" s="212"/>
      <c r="S2" s="213"/>
      <c r="T2" s="57"/>
      <c r="U2" s="213"/>
    </row>
    <row r="3" spans="1:16" s="16" customFormat="1" ht="18" customHeight="1" thickBot="1">
      <c r="A3" s="19"/>
      <c r="B3" s="17" t="s">
        <v>88</v>
      </c>
      <c r="I3" s="136" t="s">
        <v>158</v>
      </c>
      <c r="J3" s="137"/>
      <c r="K3" s="137"/>
      <c r="L3" s="137"/>
      <c r="M3" s="137"/>
      <c r="N3" s="214"/>
      <c r="O3" s="139"/>
      <c r="P3" s="221"/>
    </row>
    <row r="4" spans="1:16" s="16" customFormat="1" ht="16.5" customHeight="1">
      <c r="A4" s="18" t="s">
        <v>89</v>
      </c>
      <c r="B4" s="126"/>
      <c r="C4" s="130"/>
      <c r="D4" s="130"/>
      <c r="E4" s="131"/>
      <c r="I4" s="140" t="s">
        <v>159</v>
      </c>
      <c r="J4" s="141"/>
      <c r="K4" s="141"/>
      <c r="L4" s="141"/>
      <c r="M4" s="141"/>
      <c r="N4" s="215"/>
      <c r="O4" s="143"/>
      <c r="P4" s="221"/>
    </row>
    <row r="5" spans="1:16" s="16" customFormat="1" ht="16.5" customHeight="1">
      <c r="A5" s="18" t="s">
        <v>90</v>
      </c>
      <c r="B5" s="127"/>
      <c r="C5" s="132"/>
      <c r="D5" s="132"/>
      <c r="E5" s="133"/>
      <c r="I5" s="140" t="s">
        <v>152</v>
      </c>
      <c r="J5" s="141"/>
      <c r="K5" s="141"/>
      <c r="L5" s="141" t="s">
        <v>160</v>
      </c>
      <c r="M5" s="141"/>
      <c r="N5" s="215"/>
      <c r="O5" s="143"/>
      <c r="P5" s="221"/>
    </row>
    <row r="6" spans="1:16" s="16" customFormat="1" ht="16.5" customHeight="1" thickBot="1">
      <c r="A6" s="18" t="s">
        <v>91</v>
      </c>
      <c r="B6" s="160"/>
      <c r="C6" s="134"/>
      <c r="D6" s="134"/>
      <c r="E6" s="135"/>
      <c r="I6" s="144" t="s">
        <v>150</v>
      </c>
      <c r="J6" s="145"/>
      <c r="K6" s="145"/>
      <c r="L6" s="145"/>
      <c r="M6" s="145"/>
      <c r="N6" s="216"/>
      <c r="O6" s="147"/>
      <c r="P6" s="221"/>
    </row>
    <row r="7" spans="1:21" s="16" customFormat="1" ht="16.5" customHeight="1" thickBot="1">
      <c r="A7" s="18" t="s">
        <v>92</v>
      </c>
      <c r="B7" s="128" t="str">
        <f ca="1">YEAR(TODAY())&amp;"-"&amp;IF(LEN(MONTH(TODAY()))&gt;1,MONTH(TODAY()),"0"&amp;MONTH(TODAY()))&amp;"-"&amp;DAY(TODAY())</f>
        <v>2019-04-2</v>
      </c>
      <c r="C7" s="31"/>
      <c r="L7" s="20"/>
      <c r="M7" s="20"/>
      <c r="N7" s="20"/>
      <c r="P7" s="53"/>
      <c r="Q7" s="57"/>
      <c r="R7" s="212"/>
      <c r="S7" s="213"/>
      <c r="T7" s="57"/>
      <c r="U7" s="213"/>
    </row>
    <row r="8" spans="1:20" ht="88.5" customHeight="1">
      <c r="A8" s="108" t="s">
        <v>161</v>
      </c>
      <c r="B8" s="2"/>
      <c r="C8" s="294" t="s">
        <v>63</v>
      </c>
      <c r="D8" s="36" t="s">
        <v>264</v>
      </c>
      <c r="E8" s="36" t="s">
        <v>30</v>
      </c>
      <c r="F8" s="36" t="s">
        <v>31</v>
      </c>
      <c r="G8" s="36" t="s">
        <v>257</v>
      </c>
      <c r="H8" s="36" t="s">
        <v>227</v>
      </c>
      <c r="I8" s="36" t="s">
        <v>141</v>
      </c>
      <c r="J8" s="36" t="s">
        <v>284</v>
      </c>
      <c r="K8" s="36" t="s">
        <v>96</v>
      </c>
      <c r="L8" s="36" t="s">
        <v>143</v>
      </c>
      <c r="M8" s="273" t="s">
        <v>317</v>
      </c>
      <c r="N8" s="273" t="s">
        <v>318</v>
      </c>
      <c r="O8" s="273" t="s">
        <v>322</v>
      </c>
      <c r="P8" s="4"/>
      <c r="Q8" s="75" t="s">
        <v>146</v>
      </c>
      <c r="R8" s="231"/>
      <c r="S8" s="232"/>
      <c r="T8" s="75" t="s">
        <v>146</v>
      </c>
    </row>
    <row r="9" spans="1:20" ht="13.5" customHeight="1">
      <c r="A9" s="2"/>
      <c r="C9" s="294"/>
      <c r="D9" s="6" t="s">
        <v>12</v>
      </c>
      <c r="E9" s="6" t="s">
        <v>11</v>
      </c>
      <c r="F9" s="6" t="s">
        <v>25</v>
      </c>
      <c r="G9" s="6" t="s">
        <v>50</v>
      </c>
      <c r="H9" s="6" t="s">
        <v>13</v>
      </c>
      <c r="I9" s="6" t="s">
        <v>10</v>
      </c>
      <c r="J9" s="6" t="s">
        <v>283</v>
      </c>
      <c r="K9" s="6" t="s">
        <v>97</v>
      </c>
      <c r="L9" s="7" t="s">
        <v>98</v>
      </c>
      <c r="M9" s="274" t="s">
        <v>319</v>
      </c>
      <c r="N9" s="274" t="s">
        <v>320</v>
      </c>
      <c r="O9" s="274" t="s">
        <v>321</v>
      </c>
      <c r="P9" s="51"/>
      <c r="T9" s="233" t="s">
        <v>98</v>
      </c>
    </row>
    <row r="10" spans="1:16" ht="12.75">
      <c r="A10" s="42" t="s">
        <v>0</v>
      </c>
      <c r="B10" s="2" t="s">
        <v>62</v>
      </c>
      <c r="C10" s="295"/>
      <c r="E10" s="50"/>
      <c r="F10" s="50"/>
      <c r="G10" s="50"/>
      <c r="H10" s="296">
        <v>135</v>
      </c>
      <c r="I10" s="296"/>
      <c r="J10" s="50"/>
      <c r="K10" s="50"/>
      <c r="L10" s="50"/>
      <c r="M10" s="50"/>
      <c r="N10" s="50"/>
      <c r="O10" s="50"/>
      <c r="P10" s="50"/>
    </row>
    <row r="11" spans="1:21" ht="12.75">
      <c r="A11" s="8" t="s">
        <v>14</v>
      </c>
      <c r="B11" s="9" t="s">
        <v>99</v>
      </c>
      <c r="C11" s="90" t="s">
        <v>100</v>
      </c>
      <c r="D11" s="149"/>
      <c r="E11" s="149"/>
      <c r="F11" s="149"/>
      <c r="G11" s="149"/>
      <c r="H11" s="149"/>
      <c r="I11" s="149"/>
      <c r="J11" s="149"/>
      <c r="K11" s="149"/>
      <c r="L11" s="149"/>
      <c r="M11" s="272"/>
      <c r="N11" s="272"/>
      <c r="O11" s="272"/>
      <c r="P11" s="52"/>
      <c r="Q11" s="65">
        <v>57.16</v>
      </c>
      <c r="R11" s="222">
        <f>SUM(D11:K11,M11:O11)*Q11</f>
        <v>0</v>
      </c>
      <c r="S11" s="223"/>
      <c r="T11" s="65">
        <v>61.44</v>
      </c>
      <c r="U11" s="217">
        <f>SUM(L11)*T11</f>
        <v>0</v>
      </c>
    </row>
    <row r="12" spans="1:20" ht="12.75">
      <c r="A12" s="8" t="s">
        <v>167</v>
      </c>
      <c r="B12" s="9" t="s">
        <v>168</v>
      </c>
      <c r="C12" s="90" t="s">
        <v>100</v>
      </c>
      <c r="D12" s="149"/>
      <c r="E12" s="149"/>
      <c r="F12" s="149"/>
      <c r="G12" s="149"/>
      <c r="H12" s="125"/>
      <c r="I12" s="149"/>
      <c r="J12" s="149"/>
      <c r="K12" s="125"/>
      <c r="L12" s="125"/>
      <c r="M12" s="272"/>
      <c r="N12" s="272"/>
      <c r="O12" s="272"/>
      <c r="P12" s="52"/>
      <c r="Q12" s="65">
        <v>80.56</v>
      </c>
      <c r="R12" s="222">
        <f aca="true" t="shared" si="0" ref="R12:R45">SUM(D12:K12,M12:O12)*Q12</f>
        <v>0</v>
      </c>
      <c r="S12" s="223"/>
      <c r="T12" s="278"/>
    </row>
    <row r="13" spans="1:21" ht="12.75">
      <c r="A13" s="8" t="s">
        <v>325</v>
      </c>
      <c r="B13" s="9" t="s">
        <v>326</v>
      </c>
      <c r="C13" s="90" t="s">
        <v>39</v>
      </c>
      <c r="D13" s="125"/>
      <c r="E13" s="125"/>
      <c r="F13" s="125"/>
      <c r="G13" s="125"/>
      <c r="H13" s="125"/>
      <c r="I13" s="125"/>
      <c r="J13" s="125"/>
      <c r="K13" s="125"/>
      <c r="L13" s="125"/>
      <c r="M13" s="272"/>
      <c r="N13" s="272"/>
      <c r="O13" s="272"/>
      <c r="P13" s="52"/>
      <c r="Q13" s="65">
        <v>28.62</v>
      </c>
      <c r="R13" s="222">
        <f>SUM(D13:K13,M13:O13)*Q13</f>
        <v>0</v>
      </c>
      <c r="S13" s="223"/>
      <c r="T13" s="279"/>
      <c r="U13" s="217">
        <f aca="true" t="shared" si="1" ref="U13:U30">SUM(L13)*T13</f>
        <v>0</v>
      </c>
    </row>
    <row r="14" spans="1:21" ht="12.75">
      <c r="A14" s="8" t="s">
        <v>26</v>
      </c>
      <c r="B14" s="9" t="s">
        <v>255</v>
      </c>
      <c r="C14" s="90" t="s">
        <v>34</v>
      </c>
      <c r="D14" s="149"/>
      <c r="E14" s="149"/>
      <c r="F14" s="149"/>
      <c r="G14" s="149"/>
      <c r="H14" s="149"/>
      <c r="I14" s="149"/>
      <c r="J14" s="149"/>
      <c r="K14" s="149"/>
      <c r="L14" s="149"/>
      <c r="M14" s="272"/>
      <c r="N14" s="272"/>
      <c r="O14" s="272"/>
      <c r="P14" s="52"/>
      <c r="Q14" s="65">
        <v>9.12</v>
      </c>
      <c r="R14" s="222">
        <f t="shared" si="0"/>
        <v>0</v>
      </c>
      <c r="S14" s="223"/>
      <c r="T14" s="65">
        <v>9.81</v>
      </c>
      <c r="U14" s="217">
        <f t="shared" si="1"/>
        <v>0</v>
      </c>
    </row>
    <row r="15" spans="1:21" ht="12.75">
      <c r="A15" s="8" t="s">
        <v>101</v>
      </c>
      <c r="B15" s="9" t="s">
        <v>102</v>
      </c>
      <c r="C15" s="90" t="s">
        <v>40</v>
      </c>
      <c r="D15" s="149"/>
      <c r="E15" s="149"/>
      <c r="F15" s="149"/>
      <c r="G15" s="149"/>
      <c r="H15" s="149"/>
      <c r="I15" s="149"/>
      <c r="J15" s="149"/>
      <c r="K15" s="149"/>
      <c r="L15" s="149"/>
      <c r="M15" s="272"/>
      <c r="N15" s="272"/>
      <c r="O15" s="272"/>
      <c r="P15" s="52"/>
      <c r="Q15" s="65">
        <v>9.64</v>
      </c>
      <c r="R15" s="222">
        <f t="shared" si="0"/>
        <v>0</v>
      </c>
      <c r="S15" s="223"/>
      <c r="T15" s="65">
        <v>10.36</v>
      </c>
      <c r="U15" s="217">
        <f t="shared" si="1"/>
        <v>0</v>
      </c>
    </row>
    <row r="16" spans="1:21" ht="12.75" customHeight="1">
      <c r="A16" s="277" t="s">
        <v>324</v>
      </c>
      <c r="B16" s="9" t="s">
        <v>103</v>
      </c>
      <c r="C16" s="90" t="s">
        <v>40</v>
      </c>
      <c r="D16" s="161"/>
      <c r="E16" s="161"/>
      <c r="F16" s="161"/>
      <c r="G16" s="161"/>
      <c r="H16" s="161"/>
      <c r="I16" s="161"/>
      <c r="J16" s="161"/>
      <c r="K16" s="161"/>
      <c r="L16" s="149"/>
      <c r="M16" s="272"/>
      <c r="N16" s="272"/>
      <c r="O16" s="272"/>
      <c r="P16" s="52"/>
      <c r="Q16" s="65">
        <v>10.34</v>
      </c>
      <c r="R16" s="222">
        <f t="shared" si="0"/>
        <v>0</v>
      </c>
      <c r="S16" s="223"/>
      <c r="T16" s="65">
        <v>11.11</v>
      </c>
      <c r="U16" s="217">
        <f t="shared" si="1"/>
        <v>0</v>
      </c>
    </row>
    <row r="17" spans="1:21" ht="12.75">
      <c r="A17" s="8" t="s">
        <v>193</v>
      </c>
      <c r="B17" s="9" t="s">
        <v>104</v>
      </c>
      <c r="C17" s="90" t="s">
        <v>44</v>
      </c>
      <c r="D17" s="149"/>
      <c r="E17" s="149"/>
      <c r="F17" s="149"/>
      <c r="G17" s="149"/>
      <c r="H17" s="149"/>
      <c r="I17" s="149"/>
      <c r="J17" s="149"/>
      <c r="K17" s="149"/>
      <c r="L17" s="149"/>
      <c r="M17" s="272"/>
      <c r="N17" s="272"/>
      <c r="O17" s="272"/>
      <c r="P17" s="52"/>
      <c r="Q17" s="65">
        <v>14.66</v>
      </c>
      <c r="R17" s="222">
        <f t="shared" si="0"/>
        <v>0</v>
      </c>
      <c r="S17" s="223"/>
      <c r="T17" s="65">
        <v>15.76</v>
      </c>
      <c r="U17" s="217">
        <f t="shared" si="1"/>
        <v>0</v>
      </c>
    </row>
    <row r="18" spans="1:21" ht="12.75">
      <c r="A18" s="8" t="s">
        <v>196</v>
      </c>
      <c r="B18" s="9" t="s">
        <v>105</v>
      </c>
      <c r="C18" s="90" t="s">
        <v>106</v>
      </c>
      <c r="D18" s="149"/>
      <c r="E18" s="149"/>
      <c r="F18" s="149"/>
      <c r="G18" s="149"/>
      <c r="H18" s="149"/>
      <c r="I18" s="149"/>
      <c r="J18" s="149"/>
      <c r="K18" s="149"/>
      <c r="L18" s="149"/>
      <c r="M18" s="272"/>
      <c r="N18" s="272"/>
      <c r="O18" s="272"/>
      <c r="P18" s="52"/>
      <c r="Q18" s="65">
        <v>17.76</v>
      </c>
      <c r="R18" s="222">
        <f t="shared" si="0"/>
        <v>0</v>
      </c>
      <c r="S18" s="223"/>
      <c r="T18" s="65">
        <v>19.09</v>
      </c>
      <c r="U18" s="217">
        <f t="shared" si="1"/>
        <v>0</v>
      </c>
    </row>
    <row r="19" spans="1:21" ht="12.75">
      <c r="A19" s="8" t="s">
        <v>107</v>
      </c>
      <c r="B19" s="9" t="s">
        <v>108</v>
      </c>
      <c r="C19" s="90" t="s">
        <v>109</v>
      </c>
      <c r="D19" s="149"/>
      <c r="E19" s="149"/>
      <c r="F19" s="149"/>
      <c r="G19" s="149"/>
      <c r="H19" s="149"/>
      <c r="I19" s="149"/>
      <c r="J19" s="149"/>
      <c r="K19" s="149"/>
      <c r="L19" s="149"/>
      <c r="M19" s="272"/>
      <c r="N19" s="272"/>
      <c r="O19" s="272"/>
      <c r="P19" s="52"/>
      <c r="Q19" s="65">
        <v>63.52</v>
      </c>
      <c r="R19" s="222">
        <f t="shared" si="0"/>
        <v>0</v>
      </c>
      <c r="S19" s="223"/>
      <c r="T19" s="65">
        <v>68.27</v>
      </c>
      <c r="U19" s="217">
        <f t="shared" si="1"/>
        <v>0</v>
      </c>
    </row>
    <row r="20" spans="1:21" ht="12.75">
      <c r="A20" s="8" t="s">
        <v>110</v>
      </c>
      <c r="B20" s="9" t="s">
        <v>111</v>
      </c>
      <c r="C20" s="90" t="s">
        <v>109</v>
      </c>
      <c r="D20" s="149"/>
      <c r="E20" s="149"/>
      <c r="F20" s="149"/>
      <c r="G20" s="149"/>
      <c r="H20" s="149"/>
      <c r="I20" s="149"/>
      <c r="J20" s="149"/>
      <c r="K20" s="149"/>
      <c r="L20" s="149"/>
      <c r="M20" s="272"/>
      <c r="N20" s="272"/>
      <c r="O20" s="272"/>
      <c r="P20" s="52"/>
      <c r="Q20" s="65">
        <v>63.52</v>
      </c>
      <c r="R20" s="222">
        <f t="shared" si="0"/>
        <v>0</v>
      </c>
      <c r="S20" s="223"/>
      <c r="T20" s="65">
        <v>68.27</v>
      </c>
      <c r="U20" s="217">
        <f t="shared" si="1"/>
        <v>0</v>
      </c>
    </row>
    <row r="21" spans="1:21" ht="20.25">
      <c r="A21" s="168" t="s">
        <v>225</v>
      </c>
      <c r="B21" s="9" t="s">
        <v>226</v>
      </c>
      <c r="C21" s="90" t="s">
        <v>113</v>
      </c>
      <c r="D21" s="149"/>
      <c r="E21" s="149"/>
      <c r="F21" s="149"/>
      <c r="G21" s="149"/>
      <c r="H21" s="149"/>
      <c r="I21" s="149"/>
      <c r="J21" s="149"/>
      <c r="K21" s="149"/>
      <c r="L21" s="149"/>
      <c r="M21" s="272"/>
      <c r="N21" s="272"/>
      <c r="O21" s="272"/>
      <c r="P21" s="52"/>
      <c r="Q21" s="65">
        <v>105.74</v>
      </c>
      <c r="R21" s="222">
        <f t="shared" si="0"/>
        <v>0</v>
      </c>
      <c r="S21" s="223"/>
      <c r="T21" s="65">
        <v>113.66</v>
      </c>
      <c r="U21" s="217">
        <f t="shared" si="1"/>
        <v>0</v>
      </c>
    </row>
    <row r="22" spans="1:21" ht="20.25">
      <c r="A22" s="168" t="s">
        <v>229</v>
      </c>
      <c r="B22" s="9" t="s">
        <v>112</v>
      </c>
      <c r="C22" s="90" t="s">
        <v>113</v>
      </c>
      <c r="D22" s="149"/>
      <c r="E22" s="149"/>
      <c r="F22" s="149"/>
      <c r="G22" s="149"/>
      <c r="H22" s="149"/>
      <c r="I22" s="149"/>
      <c r="J22" s="149"/>
      <c r="K22" s="149"/>
      <c r="L22" s="149"/>
      <c r="M22" s="272"/>
      <c r="N22" s="272"/>
      <c r="O22" s="272"/>
      <c r="P22" s="52"/>
      <c r="Q22" s="65">
        <v>105.74</v>
      </c>
      <c r="R22" s="222">
        <f t="shared" si="0"/>
        <v>0</v>
      </c>
      <c r="S22" s="223"/>
      <c r="T22" s="65">
        <v>113.66</v>
      </c>
      <c r="U22" s="217">
        <f t="shared" si="1"/>
        <v>0</v>
      </c>
    </row>
    <row r="23" spans="1:21" ht="12.75">
      <c r="A23" s="8" t="s">
        <v>114</v>
      </c>
      <c r="B23" s="9" t="s">
        <v>115</v>
      </c>
      <c r="C23" s="90" t="s">
        <v>39</v>
      </c>
      <c r="D23" s="149"/>
      <c r="E23" s="149"/>
      <c r="F23" s="149"/>
      <c r="G23" s="149"/>
      <c r="H23" s="149"/>
      <c r="I23" s="149"/>
      <c r="J23" s="149"/>
      <c r="K23" s="149"/>
      <c r="L23" s="149"/>
      <c r="M23" s="272"/>
      <c r="N23" s="272"/>
      <c r="O23" s="272"/>
      <c r="P23" s="52"/>
      <c r="Q23" s="228">
        <v>107.45</v>
      </c>
      <c r="R23" s="222">
        <f t="shared" si="0"/>
        <v>0</v>
      </c>
      <c r="S23" s="223"/>
      <c r="T23" s="65">
        <v>115.51</v>
      </c>
      <c r="U23" s="217">
        <f t="shared" si="1"/>
        <v>0</v>
      </c>
    </row>
    <row r="24" spans="1:21" ht="12.75">
      <c r="A24" s="8" t="s">
        <v>116</v>
      </c>
      <c r="B24" s="9" t="s">
        <v>117</v>
      </c>
      <c r="C24" s="90" t="s">
        <v>39</v>
      </c>
      <c r="D24" s="149"/>
      <c r="E24" s="149"/>
      <c r="F24" s="149"/>
      <c r="G24" s="149"/>
      <c r="H24" s="149"/>
      <c r="I24" s="149"/>
      <c r="J24" s="149"/>
      <c r="K24" s="149"/>
      <c r="L24" s="149"/>
      <c r="M24" s="272"/>
      <c r="N24" s="272"/>
      <c r="O24" s="272"/>
      <c r="P24" s="52"/>
      <c r="Q24" s="65">
        <v>107.45</v>
      </c>
      <c r="R24" s="222">
        <f t="shared" si="0"/>
        <v>0</v>
      </c>
      <c r="S24" s="223"/>
      <c r="T24" s="65">
        <v>115.51</v>
      </c>
      <c r="U24" s="217">
        <f t="shared" si="1"/>
        <v>0</v>
      </c>
    </row>
    <row r="25" spans="1:21" ht="12.75">
      <c r="A25" s="8" t="s">
        <v>118</v>
      </c>
      <c r="B25" s="9" t="s">
        <v>119</v>
      </c>
      <c r="C25" s="90" t="s">
        <v>39</v>
      </c>
      <c r="D25" s="149"/>
      <c r="E25" s="149"/>
      <c r="F25" s="149"/>
      <c r="G25" s="149"/>
      <c r="H25" s="149"/>
      <c r="I25" s="149"/>
      <c r="J25" s="149"/>
      <c r="K25" s="149"/>
      <c r="L25" s="149"/>
      <c r="M25" s="272"/>
      <c r="N25" s="272"/>
      <c r="O25" s="272"/>
      <c r="P25" s="52"/>
      <c r="Q25" s="65">
        <v>175.24</v>
      </c>
      <c r="R25" s="222">
        <f t="shared" si="0"/>
        <v>0</v>
      </c>
      <c r="S25" s="223"/>
      <c r="T25" s="65">
        <v>188.38</v>
      </c>
      <c r="U25" s="217">
        <f t="shared" si="1"/>
        <v>0</v>
      </c>
    </row>
    <row r="26" spans="1:21" ht="12.75">
      <c r="A26" s="8" t="s">
        <v>120</v>
      </c>
      <c r="B26" s="9" t="s">
        <v>121</v>
      </c>
      <c r="C26" s="90" t="s">
        <v>39</v>
      </c>
      <c r="D26" s="149"/>
      <c r="E26" s="149"/>
      <c r="F26" s="149"/>
      <c r="G26" s="149"/>
      <c r="H26" s="149"/>
      <c r="I26" s="149"/>
      <c r="J26" s="149"/>
      <c r="K26" s="149"/>
      <c r="L26" s="149"/>
      <c r="M26" s="272"/>
      <c r="N26" s="272"/>
      <c r="O26" s="272"/>
      <c r="P26" s="52"/>
      <c r="Q26" s="65">
        <v>175.24</v>
      </c>
      <c r="R26" s="222">
        <f t="shared" si="0"/>
        <v>0</v>
      </c>
      <c r="S26" s="223"/>
      <c r="T26" s="65">
        <v>188.38</v>
      </c>
      <c r="U26" s="217">
        <f t="shared" si="1"/>
        <v>0</v>
      </c>
    </row>
    <row r="27" spans="1:21" ht="12.75">
      <c r="A27" s="8" t="s">
        <v>122</v>
      </c>
      <c r="B27" s="9" t="s">
        <v>123</v>
      </c>
      <c r="C27" s="90" t="s">
        <v>136</v>
      </c>
      <c r="D27" s="149"/>
      <c r="E27" s="149"/>
      <c r="F27" s="149"/>
      <c r="G27" s="149"/>
      <c r="H27" s="149"/>
      <c r="I27" s="149"/>
      <c r="J27" s="149"/>
      <c r="K27" s="149"/>
      <c r="L27" s="149"/>
      <c r="M27" s="272"/>
      <c r="N27" s="272"/>
      <c r="O27" s="272"/>
      <c r="P27" s="52"/>
      <c r="Q27" s="65">
        <v>24.49</v>
      </c>
      <c r="R27" s="222">
        <f t="shared" si="0"/>
        <v>0</v>
      </c>
      <c r="S27" s="223"/>
      <c r="T27" s="65">
        <v>26.32</v>
      </c>
      <c r="U27" s="217">
        <f t="shared" si="1"/>
        <v>0</v>
      </c>
    </row>
    <row r="28" spans="1:21" ht="12.75">
      <c r="A28" s="8" t="s">
        <v>124</v>
      </c>
      <c r="B28" s="9" t="s">
        <v>125</v>
      </c>
      <c r="C28" s="90" t="s">
        <v>37</v>
      </c>
      <c r="D28" s="149"/>
      <c r="E28" s="149"/>
      <c r="F28" s="149"/>
      <c r="G28" s="149"/>
      <c r="H28" s="149"/>
      <c r="I28" s="149"/>
      <c r="J28" s="149"/>
      <c r="K28" s="62"/>
      <c r="L28" s="62"/>
      <c r="M28" s="62"/>
      <c r="N28" s="62"/>
      <c r="O28" s="62"/>
      <c r="P28" s="54"/>
      <c r="Q28" s="65">
        <v>28.16</v>
      </c>
      <c r="R28" s="222">
        <f t="shared" si="0"/>
        <v>0</v>
      </c>
      <c r="S28" s="219"/>
      <c r="T28" s="65"/>
      <c r="U28" s="217">
        <f t="shared" si="1"/>
        <v>0</v>
      </c>
    </row>
    <row r="29" spans="1:21" ht="12.75">
      <c r="A29" s="8" t="s">
        <v>290</v>
      </c>
      <c r="B29" s="9" t="s">
        <v>286</v>
      </c>
      <c r="C29" s="90" t="s">
        <v>39</v>
      </c>
      <c r="D29" s="149"/>
      <c r="E29" s="149"/>
      <c r="F29" s="62"/>
      <c r="G29" s="149"/>
      <c r="H29" s="62"/>
      <c r="I29" s="62"/>
      <c r="J29" s="62"/>
      <c r="K29" s="62"/>
      <c r="L29" s="62"/>
      <c r="M29" s="62"/>
      <c r="N29" s="62"/>
      <c r="O29" s="62"/>
      <c r="P29" s="54"/>
      <c r="Q29" s="65">
        <v>260</v>
      </c>
      <c r="R29" s="222">
        <f t="shared" si="0"/>
        <v>0</v>
      </c>
      <c r="S29" s="219"/>
      <c r="T29" s="65"/>
      <c r="U29" s="217">
        <f t="shared" si="1"/>
        <v>0</v>
      </c>
    </row>
    <row r="30" spans="1:21" ht="12.75">
      <c r="A30" s="8" t="s">
        <v>126</v>
      </c>
      <c r="B30" s="9" t="s">
        <v>127</v>
      </c>
      <c r="C30" s="90" t="s">
        <v>128</v>
      </c>
      <c r="D30" s="149"/>
      <c r="E30" s="149"/>
      <c r="F30" s="149"/>
      <c r="G30" s="149"/>
      <c r="H30" s="149"/>
      <c r="I30" s="149"/>
      <c r="J30" s="149"/>
      <c r="K30" s="149"/>
      <c r="L30" s="149"/>
      <c r="M30" s="272"/>
      <c r="N30" s="272"/>
      <c r="O30" s="272"/>
      <c r="P30" s="52"/>
      <c r="Q30" s="65">
        <v>10.1</v>
      </c>
      <c r="R30" s="222">
        <f t="shared" si="0"/>
        <v>0</v>
      </c>
      <c r="S30" s="223"/>
      <c r="T30" s="65">
        <v>10.85</v>
      </c>
      <c r="U30" s="217">
        <f t="shared" si="1"/>
        <v>0</v>
      </c>
    </row>
    <row r="31" spans="1:20" ht="12.75">
      <c r="A31" s="282" t="s">
        <v>1</v>
      </c>
      <c r="B31" s="282"/>
      <c r="C31" s="97"/>
      <c r="E31" s="210"/>
      <c r="F31" s="210"/>
      <c r="G31" s="210"/>
      <c r="H31" s="297">
        <v>90</v>
      </c>
      <c r="I31" s="297"/>
      <c r="J31" s="210"/>
      <c r="K31" s="210"/>
      <c r="L31" s="267"/>
      <c r="M31" s="267"/>
      <c r="N31" s="267"/>
      <c r="O31" s="267"/>
      <c r="P31" s="49"/>
      <c r="Q31" s="229"/>
      <c r="R31" s="222"/>
      <c r="S31" s="219"/>
      <c r="T31" s="229"/>
    </row>
    <row r="32" spans="1:21" ht="12.75">
      <c r="A32" s="8" t="s">
        <v>20</v>
      </c>
      <c r="B32" s="9" t="s">
        <v>80</v>
      </c>
      <c r="C32" s="89" t="s">
        <v>189</v>
      </c>
      <c r="D32" s="149"/>
      <c r="E32" s="149"/>
      <c r="F32" s="149"/>
      <c r="G32" s="149"/>
      <c r="H32" s="149"/>
      <c r="I32" s="149"/>
      <c r="J32" s="149"/>
      <c r="K32" s="149"/>
      <c r="L32" s="149"/>
      <c r="M32" s="272"/>
      <c r="N32" s="272"/>
      <c r="O32" s="272"/>
      <c r="P32" s="52"/>
      <c r="Q32" s="74">
        <v>71.7</v>
      </c>
      <c r="R32" s="222">
        <f t="shared" si="0"/>
        <v>0</v>
      </c>
      <c r="S32" s="223"/>
      <c r="T32" s="65">
        <v>77.07</v>
      </c>
      <c r="U32" s="217">
        <f aca="true" t="shared" si="2" ref="U32:U38">SUM(L32)*T32</f>
        <v>0</v>
      </c>
    </row>
    <row r="33" spans="1:21" ht="12.75">
      <c r="A33" s="8" t="s">
        <v>21</v>
      </c>
      <c r="B33" s="9" t="s">
        <v>81</v>
      </c>
      <c r="C33" s="89" t="s">
        <v>190</v>
      </c>
      <c r="D33" s="149"/>
      <c r="E33" s="149"/>
      <c r="F33" s="149"/>
      <c r="G33" s="149"/>
      <c r="H33" s="149"/>
      <c r="I33" s="149"/>
      <c r="J33" s="149"/>
      <c r="K33" s="149"/>
      <c r="L33" s="149"/>
      <c r="M33" s="272"/>
      <c r="N33" s="272"/>
      <c r="O33" s="272"/>
      <c r="P33" s="52"/>
      <c r="Q33" s="74">
        <v>25.59</v>
      </c>
      <c r="R33" s="222">
        <f t="shared" si="0"/>
        <v>0</v>
      </c>
      <c r="S33" s="223"/>
      <c r="T33" s="65">
        <v>27.51</v>
      </c>
      <c r="U33" s="217">
        <f t="shared" si="2"/>
        <v>0</v>
      </c>
    </row>
    <row r="34" spans="1:21" ht="12.75">
      <c r="A34" s="8" t="s">
        <v>2</v>
      </c>
      <c r="B34" s="9" t="s">
        <v>82</v>
      </c>
      <c r="C34" s="92" t="s">
        <v>61</v>
      </c>
      <c r="D34" s="149"/>
      <c r="E34" s="149"/>
      <c r="F34" s="149"/>
      <c r="G34" s="149"/>
      <c r="H34" s="149"/>
      <c r="I34" s="149"/>
      <c r="J34" s="149"/>
      <c r="K34" s="149"/>
      <c r="L34" s="149"/>
      <c r="M34" s="272"/>
      <c r="N34" s="272"/>
      <c r="O34" s="272"/>
      <c r="P34" s="52"/>
      <c r="Q34" s="74">
        <v>15.78</v>
      </c>
      <c r="R34" s="222">
        <f t="shared" si="0"/>
        <v>0</v>
      </c>
      <c r="S34" s="223"/>
      <c r="T34" s="65">
        <v>16.97</v>
      </c>
      <c r="U34" s="217">
        <f t="shared" si="2"/>
        <v>0</v>
      </c>
    </row>
    <row r="35" spans="1:21" ht="12.75">
      <c r="A35" s="8" t="s">
        <v>22</v>
      </c>
      <c r="B35" s="9" t="s">
        <v>83</v>
      </c>
      <c r="C35" s="90" t="s">
        <v>34</v>
      </c>
      <c r="D35" s="149"/>
      <c r="E35" s="149"/>
      <c r="F35" s="149"/>
      <c r="G35" s="149"/>
      <c r="H35" s="149"/>
      <c r="I35" s="149"/>
      <c r="J35" s="149"/>
      <c r="K35" s="149"/>
      <c r="L35" s="149"/>
      <c r="M35" s="272"/>
      <c r="N35" s="272"/>
      <c r="O35" s="272"/>
      <c r="P35" s="52"/>
      <c r="Q35" s="74">
        <v>25.07</v>
      </c>
      <c r="R35" s="222">
        <f t="shared" si="0"/>
        <v>0</v>
      </c>
      <c r="S35" s="223"/>
      <c r="T35" s="65">
        <v>26.95</v>
      </c>
      <c r="U35" s="217">
        <f t="shared" si="2"/>
        <v>0</v>
      </c>
    </row>
    <row r="36" spans="1:21" ht="12.75">
      <c r="A36" s="8" t="s">
        <v>27</v>
      </c>
      <c r="B36" s="9" t="s">
        <v>84</v>
      </c>
      <c r="C36" s="90" t="s">
        <v>35</v>
      </c>
      <c r="D36" s="149"/>
      <c r="E36" s="149"/>
      <c r="F36" s="149"/>
      <c r="G36" s="149"/>
      <c r="H36" s="149"/>
      <c r="I36" s="149"/>
      <c r="J36" s="149"/>
      <c r="K36" s="149"/>
      <c r="L36" s="149"/>
      <c r="M36" s="272"/>
      <c r="N36" s="272"/>
      <c r="O36" s="272"/>
      <c r="P36" s="52"/>
      <c r="Q36" s="74">
        <v>105.12</v>
      </c>
      <c r="R36" s="222">
        <f t="shared" si="0"/>
        <v>0</v>
      </c>
      <c r="S36" s="223"/>
      <c r="T36" s="65">
        <v>113.01</v>
      </c>
      <c r="U36" s="217">
        <f t="shared" si="2"/>
        <v>0</v>
      </c>
    </row>
    <row r="37" spans="1:21" ht="12.75">
      <c r="A37" s="8" t="s">
        <v>28</v>
      </c>
      <c r="B37" s="9" t="s">
        <v>85</v>
      </c>
      <c r="C37" s="90" t="s">
        <v>37</v>
      </c>
      <c r="D37" s="149"/>
      <c r="E37" s="149"/>
      <c r="F37" s="149"/>
      <c r="G37" s="149"/>
      <c r="H37" s="149"/>
      <c r="I37" s="149"/>
      <c r="J37" s="149"/>
      <c r="K37" s="149"/>
      <c r="L37" s="149"/>
      <c r="M37" s="272"/>
      <c r="N37" s="272"/>
      <c r="O37" s="272"/>
      <c r="P37" s="52"/>
      <c r="Q37" s="74">
        <v>87.35</v>
      </c>
      <c r="R37" s="222">
        <f t="shared" si="0"/>
        <v>0</v>
      </c>
      <c r="S37" s="223"/>
      <c r="T37" s="65">
        <v>93.91</v>
      </c>
      <c r="U37" s="217">
        <f t="shared" si="2"/>
        <v>0</v>
      </c>
    </row>
    <row r="38" spans="1:21" ht="12.75">
      <c r="A38" s="8" t="s">
        <v>3</v>
      </c>
      <c r="B38" s="9" t="s">
        <v>86</v>
      </c>
      <c r="C38" s="90" t="s">
        <v>38</v>
      </c>
      <c r="D38" s="149"/>
      <c r="E38" s="149"/>
      <c r="F38" s="149"/>
      <c r="G38" s="149"/>
      <c r="H38" s="149"/>
      <c r="I38" s="149"/>
      <c r="J38" s="149"/>
      <c r="K38" s="149"/>
      <c r="L38" s="149"/>
      <c r="M38" s="272"/>
      <c r="N38" s="272"/>
      <c r="O38" s="272"/>
      <c r="P38" s="52"/>
      <c r="Q38" s="74">
        <v>8.88</v>
      </c>
      <c r="R38" s="222">
        <f t="shared" si="0"/>
        <v>0</v>
      </c>
      <c r="S38" s="223"/>
      <c r="T38" s="65">
        <v>9.55</v>
      </c>
      <c r="U38" s="217">
        <f t="shared" si="2"/>
        <v>0</v>
      </c>
    </row>
    <row r="39" spans="1:20" ht="12.75">
      <c r="A39" s="282" t="s">
        <v>1</v>
      </c>
      <c r="B39" s="282"/>
      <c r="C39" s="97"/>
      <c r="E39" s="210"/>
      <c r="F39" s="210"/>
      <c r="G39" s="210"/>
      <c r="H39" s="297">
        <v>100</v>
      </c>
      <c r="I39" s="297"/>
      <c r="J39" s="210"/>
      <c r="K39" s="210"/>
      <c r="L39" s="210"/>
      <c r="M39" s="267"/>
      <c r="N39" s="267"/>
      <c r="O39" s="267"/>
      <c r="P39" s="49"/>
      <c r="Q39" s="229"/>
      <c r="R39" s="218"/>
      <c r="S39" s="219"/>
      <c r="T39" s="229"/>
    </row>
    <row r="40" spans="1:20" ht="12.75">
      <c r="A40" s="8" t="s">
        <v>20</v>
      </c>
      <c r="B40" s="9" t="s">
        <v>129</v>
      </c>
      <c r="C40" s="90" t="s">
        <v>305</v>
      </c>
      <c r="D40" s="149"/>
      <c r="E40" s="149"/>
      <c r="F40" s="149"/>
      <c r="G40" s="149"/>
      <c r="H40" s="149"/>
      <c r="I40" s="149"/>
      <c r="J40" s="149"/>
      <c r="K40" s="62"/>
      <c r="L40" s="62"/>
      <c r="M40" s="62"/>
      <c r="N40" s="62"/>
      <c r="O40" s="62"/>
      <c r="P40" s="55"/>
      <c r="Q40" s="65">
        <v>82.46</v>
      </c>
      <c r="R40" s="222">
        <f t="shared" si="0"/>
        <v>0</v>
      </c>
      <c r="S40" s="219"/>
      <c r="T40" s="229"/>
    </row>
    <row r="41" spans="1:20" ht="12.75">
      <c r="A41" s="8" t="s">
        <v>21</v>
      </c>
      <c r="B41" s="9" t="s">
        <v>131</v>
      </c>
      <c r="C41" s="90" t="s">
        <v>132</v>
      </c>
      <c r="D41" s="149"/>
      <c r="E41" s="149"/>
      <c r="F41" s="149"/>
      <c r="G41" s="149"/>
      <c r="H41" s="149"/>
      <c r="I41" s="149"/>
      <c r="J41" s="149"/>
      <c r="K41" s="62"/>
      <c r="L41" s="62"/>
      <c r="M41" s="62"/>
      <c r="N41" s="62"/>
      <c r="O41" s="62"/>
      <c r="P41" s="55"/>
      <c r="Q41" s="65">
        <v>29.43</v>
      </c>
      <c r="R41" s="222">
        <f t="shared" si="0"/>
        <v>0</v>
      </c>
      <c r="S41" s="219"/>
      <c r="T41" s="229"/>
    </row>
    <row r="42" spans="1:20" ht="12.75">
      <c r="A42" s="8" t="s">
        <v>2</v>
      </c>
      <c r="B42" s="9" t="s">
        <v>133</v>
      </c>
      <c r="C42" s="90" t="s">
        <v>134</v>
      </c>
      <c r="D42" s="149"/>
      <c r="E42" s="149"/>
      <c r="F42" s="149"/>
      <c r="G42" s="149"/>
      <c r="H42" s="149"/>
      <c r="I42" s="149"/>
      <c r="J42" s="149"/>
      <c r="K42" s="62"/>
      <c r="L42" s="62"/>
      <c r="M42" s="62"/>
      <c r="N42" s="62"/>
      <c r="O42" s="62"/>
      <c r="P42" s="55"/>
      <c r="Q42" s="65">
        <v>18.15</v>
      </c>
      <c r="R42" s="222">
        <f t="shared" si="0"/>
        <v>0</v>
      </c>
      <c r="S42" s="219"/>
      <c r="T42" s="229"/>
    </row>
    <row r="43" spans="1:20" ht="12.75">
      <c r="A43" s="8" t="s">
        <v>22</v>
      </c>
      <c r="B43" s="9" t="s">
        <v>135</v>
      </c>
      <c r="C43" s="90" t="s">
        <v>136</v>
      </c>
      <c r="D43" s="149"/>
      <c r="E43" s="149"/>
      <c r="F43" s="149"/>
      <c r="G43" s="149"/>
      <c r="H43" s="149"/>
      <c r="I43" s="149"/>
      <c r="J43" s="149"/>
      <c r="K43" s="62"/>
      <c r="L43" s="62"/>
      <c r="M43" s="62"/>
      <c r="N43" s="62"/>
      <c r="O43" s="62"/>
      <c r="P43" s="55"/>
      <c r="Q43" s="65">
        <v>28.83</v>
      </c>
      <c r="R43" s="222">
        <f t="shared" si="0"/>
        <v>0</v>
      </c>
      <c r="S43" s="219"/>
      <c r="T43" s="229"/>
    </row>
    <row r="44" spans="1:20" ht="12.75">
      <c r="A44" s="8" t="s">
        <v>27</v>
      </c>
      <c r="B44" s="9" t="s">
        <v>137</v>
      </c>
      <c r="C44" s="90" t="s">
        <v>35</v>
      </c>
      <c r="D44" s="162"/>
      <c r="E44" s="162"/>
      <c r="F44" s="149"/>
      <c r="G44" s="149"/>
      <c r="H44" s="149"/>
      <c r="I44" s="149"/>
      <c r="J44" s="149"/>
      <c r="K44" s="63"/>
      <c r="L44" s="64"/>
      <c r="M44" s="64"/>
      <c r="N44" s="64"/>
      <c r="O44" s="64"/>
      <c r="P44" s="56"/>
      <c r="Q44" s="65">
        <v>120.89</v>
      </c>
      <c r="R44" s="222">
        <f>SUM(D44:K44,M44:O44)*Q44</f>
        <v>0</v>
      </c>
      <c r="S44" s="219"/>
      <c r="T44" s="229"/>
    </row>
    <row r="45" spans="1:20" ht="12.75">
      <c r="A45" s="8" t="s">
        <v>3</v>
      </c>
      <c r="B45" s="9" t="s">
        <v>138</v>
      </c>
      <c r="C45" s="90" t="s">
        <v>38</v>
      </c>
      <c r="D45" s="149"/>
      <c r="E45" s="149"/>
      <c r="F45" s="149"/>
      <c r="G45" s="149"/>
      <c r="H45" s="149"/>
      <c r="I45" s="149"/>
      <c r="J45" s="149"/>
      <c r="K45" s="62"/>
      <c r="L45" s="62"/>
      <c r="M45" s="62"/>
      <c r="N45" s="62"/>
      <c r="O45" s="62"/>
      <c r="P45" s="55"/>
      <c r="Q45" s="65">
        <v>10.22</v>
      </c>
      <c r="R45" s="222">
        <f t="shared" si="0"/>
        <v>0</v>
      </c>
      <c r="S45" s="219"/>
      <c r="T45" s="229"/>
    </row>
    <row r="46" spans="3:20" ht="12.75">
      <c r="C46" s="98"/>
      <c r="E46" s="243" t="s">
        <v>298</v>
      </c>
      <c r="Q46" s="229"/>
      <c r="R46" s="218"/>
      <c r="S46" s="219"/>
      <c r="T46" s="229"/>
    </row>
    <row r="47" spans="1:25" s="33" customFormat="1" ht="12">
      <c r="A47" s="3" t="s">
        <v>4</v>
      </c>
      <c r="B47" s="3"/>
      <c r="C47" s="91"/>
      <c r="D47" s="3"/>
      <c r="E47" s="103" t="s">
        <v>12</v>
      </c>
      <c r="F47" s="104" t="s">
        <v>11</v>
      </c>
      <c r="G47" s="104" t="s">
        <v>25</v>
      </c>
      <c r="H47" s="104" t="s">
        <v>50</v>
      </c>
      <c r="I47" s="105" t="s">
        <v>13</v>
      </c>
      <c r="J47" s="105" t="s">
        <v>10</v>
      </c>
      <c r="K47" s="104" t="s">
        <v>300</v>
      </c>
      <c r="L47" s="105" t="s">
        <v>97</v>
      </c>
      <c r="M47" s="105" t="s">
        <v>98</v>
      </c>
      <c r="N47" s="121"/>
      <c r="O47" s="120"/>
      <c r="Q47" s="120"/>
      <c r="R47" s="224"/>
      <c r="S47" s="225"/>
      <c r="T47" s="230"/>
      <c r="U47" s="226"/>
      <c r="V47" s="16"/>
      <c r="W47" s="16"/>
      <c r="X47" s="16"/>
      <c r="Y47" s="16"/>
    </row>
    <row r="48" spans="1:25" s="33" customFormat="1" ht="12">
      <c r="A48" s="8" t="s">
        <v>267</v>
      </c>
      <c r="B48" s="9" t="s">
        <v>202</v>
      </c>
      <c r="C48" s="90" t="s">
        <v>39</v>
      </c>
      <c r="D48" s="60"/>
      <c r="E48" s="149"/>
      <c r="F48" s="149"/>
      <c r="G48" s="149"/>
      <c r="H48" s="149"/>
      <c r="I48" s="149"/>
      <c r="J48" s="149"/>
      <c r="K48" s="149"/>
      <c r="L48" s="149"/>
      <c r="M48" s="149"/>
      <c r="N48" s="207"/>
      <c r="O48" s="207"/>
      <c r="Q48" s="207"/>
      <c r="R48" s="218"/>
      <c r="S48" s="219"/>
      <c r="T48" s="65">
        <v>15</v>
      </c>
      <c r="U48" s="218">
        <f>SUM(E48:Q48)*T48</f>
        <v>0</v>
      </c>
      <c r="V48" s="16"/>
      <c r="W48" s="16"/>
      <c r="X48" s="16"/>
      <c r="Y48" s="16"/>
    </row>
    <row r="49" spans="1:25" s="33" customFormat="1" ht="12">
      <c r="A49" s="8" t="s">
        <v>145</v>
      </c>
      <c r="B49" s="9" t="s">
        <v>52</v>
      </c>
      <c r="C49" s="90" t="s">
        <v>41</v>
      </c>
      <c r="D49" s="149"/>
      <c r="E49" s="60"/>
      <c r="F49" s="61"/>
      <c r="G49" s="61"/>
      <c r="K49" s="244" t="s">
        <v>301</v>
      </c>
      <c r="L49" s="34"/>
      <c r="M49" s="34"/>
      <c r="N49" s="34"/>
      <c r="Q49" s="229"/>
      <c r="R49" s="218"/>
      <c r="S49" s="219"/>
      <c r="T49" s="65">
        <v>3.77</v>
      </c>
      <c r="U49" s="218">
        <f aca="true" t="shared" si="3" ref="U49:U58">D49*T49</f>
        <v>0</v>
      </c>
      <c r="V49" s="16"/>
      <c r="W49" s="16"/>
      <c r="X49" s="16"/>
      <c r="Y49" s="16"/>
    </row>
    <row r="50" spans="1:21" s="33" customFormat="1" ht="12.75" thickBot="1">
      <c r="A50" s="8" t="s">
        <v>144</v>
      </c>
      <c r="B50" s="9" t="s">
        <v>53</v>
      </c>
      <c r="C50" s="90" t="s">
        <v>42</v>
      </c>
      <c r="D50" s="149"/>
      <c r="E50" s="60"/>
      <c r="F50" s="60"/>
      <c r="G50" s="61"/>
      <c r="K50" s="34"/>
      <c r="L50" s="34"/>
      <c r="M50" s="34"/>
      <c r="N50" s="34"/>
      <c r="Q50" s="229"/>
      <c r="R50" s="218"/>
      <c r="S50" s="219"/>
      <c r="T50" s="65">
        <v>4</v>
      </c>
      <c r="U50" s="218">
        <f t="shared" si="3"/>
        <v>0</v>
      </c>
    </row>
    <row r="51" spans="1:21" s="33" customFormat="1" ht="12.75" thickTop="1">
      <c r="A51" s="8" t="s">
        <v>234</v>
      </c>
      <c r="B51" s="9" t="s">
        <v>235</v>
      </c>
      <c r="C51" s="90" t="s">
        <v>42</v>
      </c>
      <c r="D51" s="149"/>
      <c r="E51" s="60"/>
      <c r="F51" s="96"/>
      <c r="G51" s="99"/>
      <c r="H51" s="83"/>
      <c r="I51" s="83"/>
      <c r="J51" s="83"/>
      <c r="K51" s="66"/>
      <c r="L51" s="84" t="s">
        <v>147</v>
      </c>
      <c r="M51" s="67"/>
      <c r="Q51" s="229"/>
      <c r="R51" s="218"/>
      <c r="S51" s="219"/>
      <c r="T51" s="65">
        <v>1.97</v>
      </c>
      <c r="U51" s="218">
        <f t="shared" si="3"/>
        <v>0</v>
      </c>
    </row>
    <row r="52" spans="1:21" s="33" customFormat="1" ht="12.75">
      <c r="A52" s="8" t="s">
        <v>5</v>
      </c>
      <c r="B52" s="9" t="s">
        <v>54</v>
      </c>
      <c r="C52" s="90" t="s">
        <v>42</v>
      </c>
      <c r="D52" s="149"/>
      <c r="E52" s="60"/>
      <c r="F52" s="68"/>
      <c r="G52" s="61"/>
      <c r="I52" s="70" t="s">
        <v>94</v>
      </c>
      <c r="J52" s="70"/>
      <c r="K52" s="298">
        <f>SUM(R11:R45)+SUM(U11:U64)</f>
        <v>0</v>
      </c>
      <c r="L52" s="299"/>
      <c r="M52" s="69"/>
      <c r="Q52" s="229"/>
      <c r="R52" s="218"/>
      <c r="S52" s="219"/>
      <c r="T52" s="65">
        <v>2.26</v>
      </c>
      <c r="U52" s="218">
        <f t="shared" si="3"/>
        <v>0</v>
      </c>
    </row>
    <row r="53" spans="1:21" s="33" customFormat="1" ht="12">
      <c r="A53" s="8" t="s">
        <v>6</v>
      </c>
      <c r="B53" s="9" t="s">
        <v>55</v>
      </c>
      <c r="C53" s="90" t="s">
        <v>42</v>
      </c>
      <c r="D53" s="149"/>
      <c r="E53" s="60"/>
      <c r="F53" s="68"/>
      <c r="G53" s="61"/>
      <c r="I53" s="95" t="s">
        <v>162</v>
      </c>
      <c r="J53" s="95"/>
      <c r="K53" s="283">
        <v>0</v>
      </c>
      <c r="L53" s="283"/>
      <c r="M53" s="190" t="s">
        <v>216</v>
      </c>
      <c r="N53" s="275"/>
      <c r="O53" s="275"/>
      <c r="Q53" s="229"/>
      <c r="R53" s="218"/>
      <c r="S53" s="219"/>
      <c r="T53" s="65">
        <v>2.49</v>
      </c>
      <c r="U53" s="218">
        <f t="shared" si="3"/>
        <v>0</v>
      </c>
    </row>
    <row r="54" spans="1:21" s="33" customFormat="1" ht="12">
      <c r="A54" s="8" t="s">
        <v>7</v>
      </c>
      <c r="B54" s="9" t="s">
        <v>56</v>
      </c>
      <c r="C54" s="90" t="s">
        <v>42</v>
      </c>
      <c r="D54" s="149"/>
      <c r="E54" s="60"/>
      <c r="F54" s="68"/>
      <c r="G54" s="61"/>
      <c r="I54" s="70" t="s">
        <v>163</v>
      </c>
      <c r="J54" s="70"/>
      <c r="K54" s="284">
        <f>K52-(K52*K53)</f>
        <v>0</v>
      </c>
      <c r="L54" s="284">
        <f>L52-(L52*L53)</f>
        <v>0</v>
      </c>
      <c r="M54" s="69"/>
      <c r="Q54" s="229"/>
      <c r="R54" s="218"/>
      <c r="S54" s="219"/>
      <c r="T54" s="65">
        <v>2.77</v>
      </c>
      <c r="U54" s="218">
        <f t="shared" si="3"/>
        <v>0</v>
      </c>
    </row>
    <row r="55" spans="1:21" s="33" customFormat="1" ht="12">
      <c r="A55" s="8" t="s">
        <v>8</v>
      </c>
      <c r="B55" s="9" t="s">
        <v>57</v>
      </c>
      <c r="C55" s="90" t="s">
        <v>42</v>
      </c>
      <c r="D55" s="149"/>
      <c r="E55" s="60"/>
      <c r="F55" s="68"/>
      <c r="G55" s="61"/>
      <c r="I55" s="70" t="s">
        <v>95</v>
      </c>
      <c r="J55" s="70"/>
      <c r="K55" s="288">
        <f>K54*0.23</f>
        <v>0</v>
      </c>
      <c r="L55" s="288"/>
      <c r="M55" s="69"/>
      <c r="Q55" s="229"/>
      <c r="R55" s="218"/>
      <c r="S55" s="219"/>
      <c r="T55" s="65">
        <v>3</v>
      </c>
      <c r="U55" s="218">
        <f t="shared" si="3"/>
        <v>0</v>
      </c>
    </row>
    <row r="56" spans="1:21" s="33" customFormat="1" ht="12.75" thickBot="1">
      <c r="A56" s="8" t="s">
        <v>9</v>
      </c>
      <c r="B56" s="9" t="s">
        <v>242</v>
      </c>
      <c r="C56" s="90" t="s">
        <v>42</v>
      </c>
      <c r="D56" s="149"/>
      <c r="E56" s="60"/>
      <c r="F56" s="71"/>
      <c r="G56" s="100"/>
      <c r="H56" s="86"/>
      <c r="I56" s="87" t="s">
        <v>142</v>
      </c>
      <c r="J56" s="87"/>
      <c r="K56" s="289">
        <f>K54+K55</f>
        <v>0</v>
      </c>
      <c r="L56" s="300"/>
      <c r="M56" s="73"/>
      <c r="Q56" s="229"/>
      <c r="R56" s="218"/>
      <c r="S56" s="219"/>
      <c r="T56" s="65">
        <v>3.23</v>
      </c>
      <c r="U56" s="218">
        <f t="shared" si="3"/>
        <v>0</v>
      </c>
    </row>
    <row r="57" spans="1:21" s="33" customFormat="1" ht="12.75" thickTop="1">
      <c r="A57" s="8" t="s">
        <v>47</v>
      </c>
      <c r="B57" s="9" t="s">
        <v>243</v>
      </c>
      <c r="C57" s="90" t="s">
        <v>42</v>
      </c>
      <c r="D57" s="149"/>
      <c r="E57" s="103" t="s">
        <v>12</v>
      </c>
      <c r="F57" s="103" t="s">
        <v>11</v>
      </c>
      <c r="G57" s="110" t="s">
        <v>164</v>
      </c>
      <c r="H57" s="110" t="s">
        <v>10</v>
      </c>
      <c r="I57" s="1"/>
      <c r="J57" s="1"/>
      <c r="K57" s="34"/>
      <c r="L57" s="34"/>
      <c r="M57" s="34"/>
      <c r="N57" s="34"/>
      <c r="Q57" s="229"/>
      <c r="R57" s="218"/>
      <c r="S57" s="219"/>
      <c r="T57" s="65">
        <v>3.53</v>
      </c>
      <c r="U57" s="218">
        <f t="shared" si="3"/>
        <v>0</v>
      </c>
    </row>
    <row r="58" spans="1:21" s="33" customFormat="1" ht="12">
      <c r="A58" s="269" t="s">
        <v>23</v>
      </c>
      <c r="B58" s="270" t="s">
        <v>277</v>
      </c>
      <c r="C58" s="90" t="s">
        <v>40</v>
      </c>
      <c r="D58" s="149"/>
      <c r="E58" s="59" t="s">
        <v>316</v>
      </c>
      <c r="F58" s="59" t="s">
        <v>139</v>
      </c>
      <c r="G58" s="59" t="s">
        <v>248</v>
      </c>
      <c r="H58" s="59" t="s">
        <v>299</v>
      </c>
      <c r="I58" s="11"/>
      <c r="J58" s="11"/>
      <c r="L58" s="34"/>
      <c r="M58" s="34"/>
      <c r="N58" s="34"/>
      <c r="Q58" s="229"/>
      <c r="R58" s="218"/>
      <c r="S58" s="219"/>
      <c r="T58" s="65">
        <v>11.15</v>
      </c>
      <c r="U58" s="218">
        <f t="shared" si="3"/>
        <v>0</v>
      </c>
    </row>
    <row r="59" spans="1:25" s="33" customFormat="1" ht="12">
      <c r="A59" s="269" t="s">
        <v>323</v>
      </c>
      <c r="B59" s="270" t="s">
        <v>51</v>
      </c>
      <c r="C59" s="90" t="s">
        <v>36</v>
      </c>
      <c r="D59" s="60"/>
      <c r="E59" s="149"/>
      <c r="F59" s="149"/>
      <c r="G59" s="149"/>
      <c r="H59" s="149"/>
      <c r="K59" s="34"/>
      <c r="L59" s="34"/>
      <c r="M59" s="34"/>
      <c r="N59" s="34"/>
      <c r="Q59" s="229"/>
      <c r="R59" s="218"/>
      <c r="S59" s="219"/>
      <c r="T59" s="65">
        <v>29.65</v>
      </c>
      <c r="U59" s="218">
        <f>SUM(E59:H59)*T59</f>
        <v>0</v>
      </c>
      <c r="V59" s="16"/>
      <c r="W59" s="16"/>
      <c r="X59" s="16"/>
      <c r="Y59" s="16"/>
    </row>
    <row r="60" spans="1:21" s="33" customFormat="1" ht="12">
      <c r="A60" s="163" t="s">
        <v>253</v>
      </c>
      <c r="B60" s="9" t="s">
        <v>59</v>
      </c>
      <c r="C60" s="90" t="s">
        <v>39</v>
      </c>
      <c r="D60" s="60"/>
      <c r="E60" s="149"/>
      <c r="F60" s="149"/>
      <c r="G60" s="149"/>
      <c r="H60" s="149"/>
      <c r="K60" s="34"/>
      <c r="L60" s="34"/>
      <c r="M60" s="34"/>
      <c r="N60" s="34"/>
      <c r="Q60" s="229"/>
      <c r="R60" s="218"/>
      <c r="S60" s="219"/>
      <c r="T60" s="65">
        <v>5</v>
      </c>
      <c r="U60" s="218">
        <f>SUM(E60:H60)*T60</f>
        <v>0</v>
      </c>
    </row>
    <row r="61" spans="1:21" s="33" customFormat="1" ht="12">
      <c r="A61" s="163" t="s">
        <v>246</v>
      </c>
      <c r="B61" s="9" t="s">
        <v>60</v>
      </c>
      <c r="C61" s="90" t="s">
        <v>39</v>
      </c>
      <c r="D61" s="60"/>
      <c r="E61" s="149"/>
      <c r="F61" s="149"/>
      <c r="G61" s="149"/>
      <c r="H61" s="149"/>
      <c r="K61" s="34"/>
      <c r="L61" s="34"/>
      <c r="M61" s="34"/>
      <c r="N61" s="34"/>
      <c r="Q61" s="229"/>
      <c r="R61" s="218"/>
      <c r="S61" s="219"/>
      <c r="T61" s="65">
        <v>5</v>
      </c>
      <c r="U61" s="218">
        <f>SUM(E61:H61)*T61</f>
        <v>0</v>
      </c>
    </row>
    <row r="62" spans="1:21" s="33" customFormat="1" ht="12">
      <c r="A62" s="10" t="s">
        <v>247</v>
      </c>
      <c r="B62" s="9" t="s">
        <v>58</v>
      </c>
      <c r="C62" s="90" t="s">
        <v>39</v>
      </c>
      <c r="D62" s="149"/>
      <c r="G62" s="11"/>
      <c r="H62" s="11"/>
      <c r="I62" s="11"/>
      <c r="J62" s="11"/>
      <c r="K62" s="11"/>
      <c r="L62" s="11"/>
      <c r="M62" s="11"/>
      <c r="N62" s="11"/>
      <c r="O62" s="11"/>
      <c r="Q62" s="229"/>
      <c r="R62" s="218"/>
      <c r="S62" s="219"/>
      <c r="T62" s="65">
        <v>5</v>
      </c>
      <c r="U62" s="218">
        <f>SUM(E62:H62)*T62</f>
        <v>0</v>
      </c>
    </row>
    <row r="63" spans="1:21" s="33" customFormat="1" ht="20.25">
      <c r="A63" s="280" t="s">
        <v>327</v>
      </c>
      <c r="B63" s="9" t="s">
        <v>302</v>
      </c>
      <c r="C63" s="90" t="s">
        <v>39</v>
      </c>
      <c r="D63" s="149"/>
      <c r="E63" s="103" t="s">
        <v>11</v>
      </c>
      <c r="F63" s="103" t="s">
        <v>164</v>
      </c>
      <c r="G63" s="11"/>
      <c r="H63" s="11"/>
      <c r="I63" s="245"/>
      <c r="J63" s="246"/>
      <c r="K63" s="246"/>
      <c r="L63" s="246"/>
      <c r="M63" s="247"/>
      <c r="N63" s="11"/>
      <c r="O63" s="11"/>
      <c r="Q63" s="229"/>
      <c r="R63" s="218"/>
      <c r="S63" s="219"/>
      <c r="T63" s="65">
        <v>25.75</v>
      </c>
      <c r="U63" s="218">
        <f>D63*T63</f>
        <v>0</v>
      </c>
    </row>
    <row r="64" spans="1:27" s="11" customFormat="1" ht="20.25">
      <c r="A64" s="280" t="s">
        <v>330</v>
      </c>
      <c r="B64" s="9" t="s">
        <v>282</v>
      </c>
      <c r="C64" s="90" t="s">
        <v>39</v>
      </c>
      <c r="D64" s="62"/>
      <c r="E64" s="149"/>
      <c r="F64" s="149"/>
      <c r="I64" s="200"/>
      <c r="M64" s="183"/>
      <c r="R64" s="218"/>
      <c r="S64" s="219"/>
      <c r="T64" s="65">
        <v>53.5</v>
      </c>
      <c r="U64" s="218">
        <f>SUM(D64:F64)*T64</f>
        <v>0</v>
      </c>
      <c r="Z64" s="12"/>
      <c r="AA64" s="93"/>
    </row>
    <row r="65" spans="9:21" s="11" customFormat="1" ht="3" customHeight="1">
      <c r="I65" s="200"/>
      <c r="M65" s="183"/>
      <c r="R65" s="220"/>
      <c r="S65" s="220"/>
      <c r="T65" s="1"/>
      <c r="U65" s="220"/>
    </row>
    <row r="66" spans="1:21" s="11" customFormat="1" ht="12.75" customHeight="1">
      <c r="A66" s="20" t="s">
        <v>312</v>
      </c>
      <c r="I66" s="200"/>
      <c r="M66" s="183"/>
      <c r="R66" s="220"/>
      <c r="S66" s="220"/>
      <c r="T66" s="1"/>
      <c r="U66" s="220"/>
    </row>
    <row r="67" spans="1:21" s="11" customFormat="1" ht="12.75" customHeight="1">
      <c r="A67" s="167" t="s">
        <v>266</v>
      </c>
      <c r="G67" s="33"/>
      <c r="I67" s="200"/>
      <c r="K67" s="33"/>
      <c r="L67" s="33"/>
      <c r="M67" s="170"/>
      <c r="N67" s="33"/>
      <c r="O67" s="33"/>
      <c r="P67" s="33"/>
      <c r="Q67" s="33"/>
      <c r="R67" s="220"/>
      <c r="S67" s="220"/>
      <c r="T67" s="1"/>
      <c r="U67" s="220"/>
    </row>
    <row r="68" spans="1:21" s="11" customFormat="1" ht="12.75" customHeight="1">
      <c r="A68" s="167" t="s">
        <v>245</v>
      </c>
      <c r="G68" s="33"/>
      <c r="I68" s="169"/>
      <c r="J68" s="33"/>
      <c r="K68" s="33"/>
      <c r="L68" s="33"/>
      <c r="M68" s="170"/>
      <c r="N68" s="33"/>
      <c r="O68" s="33"/>
      <c r="P68" s="33"/>
      <c r="Q68" s="33"/>
      <c r="R68" s="220"/>
      <c r="S68" s="220"/>
      <c r="T68" s="1"/>
      <c r="U68" s="220"/>
    </row>
    <row r="69" spans="1:21" s="33" customFormat="1" ht="12.75" customHeight="1">
      <c r="A69" s="11" t="s">
        <v>217</v>
      </c>
      <c r="I69" s="171"/>
      <c r="J69" s="172"/>
      <c r="K69" s="172"/>
      <c r="L69" s="172"/>
      <c r="M69" s="173"/>
      <c r="O69" s="276"/>
      <c r="P69" s="276"/>
      <c r="Q69" s="276"/>
      <c r="R69" s="220"/>
      <c r="S69" s="220"/>
      <c r="T69" s="1"/>
      <c r="U69" s="220"/>
    </row>
    <row r="70" spans="9:21" s="33" customFormat="1" ht="12">
      <c r="I70" s="290" t="s">
        <v>265</v>
      </c>
      <c r="J70" s="290"/>
      <c r="K70" s="290"/>
      <c r="L70" s="290"/>
      <c r="M70" s="290"/>
      <c r="N70" s="2"/>
      <c r="O70" s="2"/>
      <c r="P70" s="2"/>
      <c r="Q70" s="2"/>
      <c r="R70" s="220"/>
      <c r="S70" s="220"/>
      <c r="T70" s="1"/>
      <c r="U70" s="220"/>
    </row>
    <row r="71" spans="18:21" s="33" customFormat="1" ht="12">
      <c r="R71" s="220"/>
      <c r="S71" s="220"/>
      <c r="T71" s="1"/>
      <c r="U71" s="220"/>
    </row>
    <row r="72" spans="18:21" s="33" customFormat="1" ht="10.5" customHeight="1">
      <c r="R72" s="220"/>
      <c r="S72" s="220"/>
      <c r="T72" s="1"/>
      <c r="U72" s="220"/>
    </row>
    <row r="73" spans="1:15" s="33" customFormat="1" ht="5.25" customHeight="1">
      <c r="A73" s="239"/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</row>
    <row r="74" spans="1:20" s="33" customFormat="1" ht="12">
      <c r="A74" s="291" t="s">
        <v>276</v>
      </c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2"/>
      <c r="Q74" s="268"/>
      <c r="R74" s="268"/>
      <c r="S74" s="268"/>
      <c r="T74" s="268"/>
    </row>
    <row r="75" spans="1:20" s="33" customFormat="1" ht="12">
      <c r="A75" s="292" t="s">
        <v>285</v>
      </c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68"/>
      <c r="R75" s="268"/>
      <c r="S75" s="268"/>
      <c r="T75" s="268"/>
    </row>
    <row r="78" spans="1:20" s="258" customFormat="1" ht="75" customHeight="1">
      <c r="A78" s="293" t="s">
        <v>309</v>
      </c>
      <c r="B78" s="293"/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56"/>
      <c r="Q78" s="256"/>
      <c r="R78" s="256"/>
      <c r="S78" s="256"/>
      <c r="T78" s="256"/>
    </row>
  </sheetData>
  <sheetProtection password="EF50" sheet="1"/>
  <mergeCells count="15">
    <mergeCell ref="A39:B39"/>
    <mergeCell ref="C8:C10"/>
    <mergeCell ref="K55:L55"/>
    <mergeCell ref="A31:B31"/>
    <mergeCell ref="H10:I10"/>
    <mergeCell ref="H31:I31"/>
    <mergeCell ref="H39:I39"/>
    <mergeCell ref="K52:L52"/>
    <mergeCell ref="K53:L53"/>
    <mergeCell ref="K54:L54"/>
    <mergeCell ref="I70:M70"/>
    <mergeCell ref="A74:P74"/>
    <mergeCell ref="A75:P75"/>
    <mergeCell ref="A78:O78"/>
    <mergeCell ref="K56:L56"/>
  </mergeCells>
  <printOptions horizontalCentered="1"/>
  <pageMargins left="0.31496062992125984" right="0.17" top="0.3937007874015748" bottom="0.31496062992125984" header="0.5118110236220472" footer="0.5118110236220472"/>
  <pageSetup horizontalDpi="600" verticalDpi="600" orientation="portrait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showGridLines="0" workbookViewId="0" topLeftCell="A1">
      <selection activeCell="B60" sqref="B60"/>
    </sheetView>
  </sheetViews>
  <sheetFormatPr defaultColWidth="9.140625" defaultRowHeight="12.75"/>
  <cols>
    <col min="1" max="1" width="35.28125" style="33" customWidth="1"/>
    <col min="2" max="2" width="20.140625" style="33" customWidth="1"/>
    <col min="3" max="3" width="8.8515625" style="33" customWidth="1"/>
    <col min="4" max="6" width="7.00390625" style="33" customWidth="1"/>
    <col min="7" max="8" width="6.28125" style="33" customWidth="1"/>
    <col min="9" max="9" width="4.7109375" style="33" customWidth="1"/>
    <col min="10" max="10" width="6.28125" style="33" customWidth="1"/>
    <col min="11" max="11" width="2.421875" style="33" customWidth="1"/>
    <col min="12" max="12" width="6.7109375" style="33" customWidth="1"/>
    <col min="13" max="13" width="7.7109375" style="11" hidden="1" customWidth="1"/>
    <col min="14" max="14" width="0.9921875" style="33" customWidth="1"/>
    <col min="15" max="16384" width="9.140625" style="33" customWidth="1"/>
  </cols>
  <sheetData>
    <row r="1" spans="1:14" s="16" customFormat="1" ht="24.75" customHeight="1" thickBot="1">
      <c r="A1" s="15" t="s">
        <v>204</v>
      </c>
      <c r="L1" s="41" t="s">
        <v>232</v>
      </c>
      <c r="M1" s="20"/>
      <c r="N1" s="106"/>
    </row>
    <row r="2" spans="1:14" s="16" customFormat="1" ht="16.5" customHeight="1" thickBot="1">
      <c r="A2" s="19" t="s">
        <v>87</v>
      </c>
      <c r="B2" s="234"/>
      <c r="F2" s="109" t="s">
        <v>165</v>
      </c>
      <c r="H2" s="20"/>
      <c r="J2" s="53"/>
      <c r="K2" s="106"/>
      <c r="M2" s="20"/>
      <c r="N2" s="57"/>
    </row>
    <row r="3" spans="1:14" s="16" customFormat="1" ht="18" customHeight="1" thickBot="1">
      <c r="A3" s="19"/>
      <c r="B3" s="17" t="s">
        <v>88</v>
      </c>
      <c r="F3" s="136" t="s">
        <v>158</v>
      </c>
      <c r="G3" s="137"/>
      <c r="H3" s="137"/>
      <c r="I3" s="137"/>
      <c r="J3" s="137"/>
      <c r="K3" s="137"/>
      <c r="L3" s="164"/>
      <c r="M3" s="20"/>
      <c r="N3" s="122"/>
    </row>
    <row r="4" spans="1:14" s="16" customFormat="1" ht="16.5" customHeight="1">
      <c r="A4" s="18" t="s">
        <v>89</v>
      </c>
      <c r="B4" s="126"/>
      <c r="C4" s="130"/>
      <c r="D4" s="131"/>
      <c r="F4" s="140" t="s">
        <v>159</v>
      </c>
      <c r="G4" s="141"/>
      <c r="H4" s="141"/>
      <c r="I4" s="141"/>
      <c r="J4" s="141"/>
      <c r="K4" s="141"/>
      <c r="L4" s="165"/>
      <c r="M4" s="20"/>
      <c r="N4" s="122"/>
    </row>
    <row r="5" spans="1:14" s="16" customFormat="1" ht="16.5" customHeight="1">
      <c r="A5" s="18" t="s">
        <v>90</v>
      </c>
      <c r="B5" s="127"/>
      <c r="C5" s="132"/>
      <c r="D5" s="133"/>
      <c r="F5" s="140" t="s">
        <v>152</v>
      </c>
      <c r="G5" s="141"/>
      <c r="H5" s="141" t="s">
        <v>160</v>
      </c>
      <c r="I5" s="141"/>
      <c r="J5" s="141"/>
      <c r="K5" s="141"/>
      <c r="L5" s="165"/>
      <c r="M5" s="20"/>
      <c r="N5" s="122"/>
    </row>
    <row r="6" spans="1:14" s="16" customFormat="1" ht="16.5" customHeight="1" thickBot="1">
      <c r="A6" s="18" t="s">
        <v>91</v>
      </c>
      <c r="B6" s="127"/>
      <c r="C6" s="134"/>
      <c r="D6" s="135"/>
      <c r="F6" s="144" t="s">
        <v>150</v>
      </c>
      <c r="G6" s="145"/>
      <c r="H6" s="145"/>
      <c r="I6" s="145"/>
      <c r="J6" s="145"/>
      <c r="K6" s="145"/>
      <c r="L6" s="166"/>
      <c r="M6" s="20"/>
      <c r="N6" s="122"/>
    </row>
    <row r="7" spans="1:14" s="16" customFormat="1" ht="16.5" customHeight="1" thickBot="1">
      <c r="A7" s="18" t="s">
        <v>92</v>
      </c>
      <c r="B7" s="128" t="str">
        <f ca="1">YEAR(TODAY())&amp;"-"&amp;IF(LEN(MONTH(TODAY()))&gt;1,MONTH(TODAY()),"0"&amp;MONTH(TODAY()))&amp;"-"&amp;DAY(TODAY())</f>
        <v>2019-04-2</v>
      </c>
      <c r="C7" s="31"/>
      <c r="L7" s="53"/>
      <c r="M7" s="20"/>
      <c r="N7" s="106"/>
    </row>
    <row r="8" spans="1:12" ht="84.75" customHeight="1">
      <c r="A8" s="174" t="s">
        <v>198</v>
      </c>
      <c r="B8" s="2"/>
      <c r="C8" s="14"/>
      <c r="D8" s="36" t="s">
        <v>272</v>
      </c>
      <c r="E8" s="36" t="s">
        <v>141</v>
      </c>
      <c r="F8" s="36" t="s">
        <v>284</v>
      </c>
      <c r="G8" s="4"/>
      <c r="H8" s="175"/>
      <c r="I8" s="4"/>
      <c r="J8" s="4"/>
      <c r="K8" s="4"/>
      <c r="L8" s="75" t="s">
        <v>146</v>
      </c>
    </row>
    <row r="9" spans="1:12" ht="12">
      <c r="A9" s="2"/>
      <c r="D9" s="6" t="s">
        <v>12</v>
      </c>
      <c r="E9" s="6" t="s">
        <v>10</v>
      </c>
      <c r="F9" s="6" t="s">
        <v>283</v>
      </c>
      <c r="G9" s="45"/>
      <c r="H9" s="45"/>
      <c r="I9" s="45"/>
      <c r="J9" s="45"/>
      <c r="K9" s="45"/>
      <c r="L9" s="255"/>
    </row>
    <row r="10" spans="1:11" ht="12">
      <c r="A10" s="259" t="s">
        <v>0</v>
      </c>
      <c r="B10" s="2" t="s">
        <v>62</v>
      </c>
      <c r="C10" s="11" t="s">
        <v>63</v>
      </c>
      <c r="D10" s="301">
        <v>150</v>
      </c>
      <c r="E10" s="301"/>
      <c r="F10" s="301"/>
      <c r="G10" s="118"/>
      <c r="H10" s="118"/>
      <c r="I10" s="118"/>
      <c r="J10" s="16"/>
      <c r="K10" s="16"/>
    </row>
    <row r="11" spans="1:13" ht="12">
      <c r="A11" s="260" t="s">
        <v>167</v>
      </c>
      <c r="B11" s="9" t="s">
        <v>191</v>
      </c>
      <c r="C11" s="89" t="s">
        <v>128</v>
      </c>
      <c r="D11" s="148"/>
      <c r="E11" s="148"/>
      <c r="F11" s="148"/>
      <c r="G11" s="119"/>
      <c r="H11" s="119"/>
      <c r="I11" s="119"/>
      <c r="J11" s="46"/>
      <c r="K11" s="46"/>
      <c r="L11" s="74">
        <v>85.6</v>
      </c>
      <c r="M11" s="34">
        <f>SUM(D11:F11)*L11</f>
        <v>0</v>
      </c>
    </row>
    <row r="12" spans="1:13" ht="12">
      <c r="A12" s="260" t="s">
        <v>26</v>
      </c>
      <c r="B12" s="9" t="s">
        <v>169</v>
      </c>
      <c r="C12" s="90" t="s">
        <v>34</v>
      </c>
      <c r="D12" s="148"/>
      <c r="E12" s="148"/>
      <c r="F12" s="148"/>
      <c r="G12" s="119"/>
      <c r="H12" s="119"/>
      <c r="I12" s="119"/>
      <c r="J12" s="46"/>
      <c r="K12" s="46"/>
      <c r="L12" s="74">
        <v>10.55</v>
      </c>
      <c r="M12" s="34">
        <f aca="true" t="shared" si="0" ref="M12:M35">SUM(D12:F12)*L12</f>
        <v>0</v>
      </c>
    </row>
    <row r="13" spans="1:13" ht="12">
      <c r="A13" s="261" t="s">
        <v>170</v>
      </c>
      <c r="B13" s="9" t="s">
        <v>171</v>
      </c>
      <c r="C13" s="90" t="s">
        <v>40</v>
      </c>
      <c r="D13" s="148"/>
      <c r="E13" s="148"/>
      <c r="F13" s="148"/>
      <c r="G13" s="119"/>
      <c r="H13" s="119"/>
      <c r="I13" s="119"/>
      <c r="J13" s="46"/>
      <c r="K13" s="46"/>
      <c r="L13" s="74">
        <v>11.29</v>
      </c>
      <c r="M13" s="34">
        <f t="shared" si="0"/>
        <v>0</v>
      </c>
    </row>
    <row r="14" spans="1:13" ht="12">
      <c r="A14" s="260" t="s">
        <v>250</v>
      </c>
      <c r="B14" s="9" t="s">
        <v>228</v>
      </c>
      <c r="C14" s="90" t="s">
        <v>203</v>
      </c>
      <c r="D14" s="149"/>
      <c r="E14" s="148"/>
      <c r="F14" s="149"/>
      <c r="G14" s="119"/>
      <c r="H14" s="119"/>
      <c r="I14" s="119"/>
      <c r="J14" s="46"/>
      <c r="K14" s="46"/>
      <c r="L14" s="65">
        <v>17.12</v>
      </c>
      <c r="M14" s="34">
        <f t="shared" si="0"/>
        <v>0</v>
      </c>
    </row>
    <row r="15" spans="1:13" ht="12">
      <c r="A15" s="260" t="s">
        <v>196</v>
      </c>
      <c r="B15" s="9" t="s">
        <v>199</v>
      </c>
      <c r="C15" s="90" t="s">
        <v>206</v>
      </c>
      <c r="D15" s="148"/>
      <c r="E15" s="148"/>
      <c r="F15" s="148"/>
      <c r="G15" s="119"/>
      <c r="H15" s="119"/>
      <c r="I15" s="119"/>
      <c r="J15" s="46"/>
      <c r="K15" s="46"/>
      <c r="L15" s="65">
        <v>18.43</v>
      </c>
      <c r="M15" s="34">
        <f t="shared" si="0"/>
        <v>0</v>
      </c>
    </row>
    <row r="16" spans="1:13" ht="12">
      <c r="A16" s="260" t="s">
        <v>172</v>
      </c>
      <c r="B16" s="9" t="s">
        <v>200</v>
      </c>
      <c r="C16" s="90" t="s">
        <v>45</v>
      </c>
      <c r="D16" s="148"/>
      <c r="E16" s="148"/>
      <c r="F16" s="148"/>
      <c r="G16" s="119"/>
      <c r="H16" s="119"/>
      <c r="I16" s="119"/>
      <c r="J16" s="46"/>
      <c r="K16" s="46"/>
      <c r="L16" s="74">
        <v>69.39</v>
      </c>
      <c r="M16" s="34">
        <f t="shared" si="0"/>
        <v>0</v>
      </c>
    </row>
    <row r="17" spans="1:13" ht="12">
      <c r="A17" s="260" t="s">
        <v>173</v>
      </c>
      <c r="B17" s="9" t="s">
        <v>201</v>
      </c>
      <c r="C17" s="90" t="s">
        <v>45</v>
      </c>
      <c r="D17" s="148"/>
      <c r="E17" s="148"/>
      <c r="F17" s="148"/>
      <c r="G17" s="119"/>
      <c r="H17" s="119"/>
      <c r="I17" s="119"/>
      <c r="J17" s="46"/>
      <c r="K17" s="46"/>
      <c r="L17" s="74">
        <v>69.39</v>
      </c>
      <c r="M17" s="34">
        <f t="shared" si="0"/>
        <v>0</v>
      </c>
    </row>
    <row r="18" spans="1:13" ht="12">
      <c r="A18" s="260" t="s">
        <v>174</v>
      </c>
      <c r="B18" s="9" t="s">
        <v>175</v>
      </c>
      <c r="C18" s="90" t="s">
        <v>45</v>
      </c>
      <c r="D18" s="148"/>
      <c r="E18" s="148"/>
      <c r="F18" s="148"/>
      <c r="G18" s="119"/>
      <c r="H18" s="119"/>
      <c r="I18" s="119"/>
      <c r="J18" s="46"/>
      <c r="K18" s="46"/>
      <c r="L18" s="74">
        <v>112.3</v>
      </c>
      <c r="M18" s="34">
        <f t="shared" si="0"/>
        <v>0</v>
      </c>
    </row>
    <row r="19" spans="1:13" ht="12">
      <c r="A19" s="260" t="s">
        <v>49</v>
      </c>
      <c r="B19" s="9" t="s">
        <v>178</v>
      </c>
      <c r="C19" s="90" t="s">
        <v>45</v>
      </c>
      <c r="D19" s="148"/>
      <c r="E19" s="148"/>
      <c r="F19" s="148"/>
      <c r="G19" s="119"/>
      <c r="H19" s="119"/>
      <c r="I19" s="119"/>
      <c r="J19" s="46"/>
      <c r="K19" s="46"/>
      <c r="L19" s="74">
        <v>112.3</v>
      </c>
      <c r="M19" s="34">
        <f t="shared" si="0"/>
        <v>0</v>
      </c>
    </row>
    <row r="20" spans="1:13" ht="12">
      <c r="A20" s="260" t="s">
        <v>176</v>
      </c>
      <c r="B20" s="9" t="s">
        <v>188</v>
      </c>
      <c r="C20" s="90" t="s">
        <v>40</v>
      </c>
      <c r="D20" s="148"/>
      <c r="E20" s="148"/>
      <c r="F20" s="148"/>
      <c r="G20" s="119"/>
      <c r="H20" s="119"/>
      <c r="I20" s="119"/>
      <c r="J20" s="46"/>
      <c r="K20" s="46"/>
      <c r="L20" s="74">
        <v>34.46</v>
      </c>
      <c r="M20" s="34">
        <f t="shared" si="0"/>
        <v>0</v>
      </c>
    </row>
    <row r="21" spans="1:13" ht="12">
      <c r="A21" s="260" t="s">
        <v>179</v>
      </c>
      <c r="B21" s="9" t="s">
        <v>180</v>
      </c>
      <c r="C21" s="90" t="s">
        <v>40</v>
      </c>
      <c r="D21" s="148"/>
      <c r="E21" s="148"/>
      <c r="F21" s="177"/>
      <c r="G21" s="119"/>
      <c r="H21" s="119"/>
      <c r="I21" s="119"/>
      <c r="J21" s="46"/>
      <c r="K21" s="46"/>
      <c r="L21" s="74">
        <v>37.98</v>
      </c>
      <c r="M21" s="34">
        <f t="shared" si="0"/>
        <v>0</v>
      </c>
    </row>
    <row r="22" spans="1:13" ht="12">
      <c r="A22" s="260" t="s">
        <v>290</v>
      </c>
      <c r="B22" s="9" t="s">
        <v>286</v>
      </c>
      <c r="C22" s="90" t="s">
        <v>39</v>
      </c>
      <c r="D22" s="148"/>
      <c r="E22" s="177"/>
      <c r="F22" s="177"/>
      <c r="G22" s="119"/>
      <c r="H22" s="119"/>
      <c r="I22" s="119"/>
      <c r="J22" s="46"/>
      <c r="K22" s="46"/>
      <c r="L22" s="74">
        <v>260</v>
      </c>
      <c r="M22" s="34">
        <f t="shared" si="0"/>
        <v>0</v>
      </c>
    </row>
    <row r="23" spans="1:13" ht="12">
      <c r="A23" s="260" t="s">
        <v>19</v>
      </c>
      <c r="B23" s="9" t="s">
        <v>177</v>
      </c>
      <c r="C23" s="90" t="s">
        <v>40</v>
      </c>
      <c r="D23" s="148"/>
      <c r="E23" s="148"/>
      <c r="F23" s="148"/>
      <c r="G23" s="119"/>
      <c r="H23" s="119"/>
      <c r="I23" s="119"/>
      <c r="J23" s="46"/>
      <c r="K23" s="46"/>
      <c r="L23" s="74">
        <v>11.04</v>
      </c>
      <c r="M23" s="34">
        <f t="shared" si="0"/>
        <v>0</v>
      </c>
    </row>
    <row r="24" spans="1:13" ht="12">
      <c r="A24" s="259" t="s">
        <v>1</v>
      </c>
      <c r="B24" s="3"/>
      <c r="C24" s="91"/>
      <c r="D24" s="301">
        <v>100</v>
      </c>
      <c r="E24" s="301"/>
      <c r="F24" s="301"/>
      <c r="G24" s="118"/>
      <c r="H24" s="118"/>
      <c r="I24" s="118"/>
      <c r="J24" s="31"/>
      <c r="K24" s="31"/>
      <c r="L24" s="58"/>
      <c r="M24" s="34"/>
    </row>
    <row r="25" spans="1:13" ht="12">
      <c r="A25" s="260" t="s">
        <v>20</v>
      </c>
      <c r="B25" s="9" t="s">
        <v>129</v>
      </c>
      <c r="C25" s="90" t="s">
        <v>305</v>
      </c>
      <c r="D25" s="148"/>
      <c r="E25" s="148"/>
      <c r="F25" s="148"/>
      <c r="G25" s="119"/>
      <c r="H25" s="119"/>
      <c r="I25" s="119"/>
      <c r="J25" s="46"/>
      <c r="K25" s="46"/>
      <c r="L25" s="65">
        <v>82.46</v>
      </c>
      <c r="M25" s="34">
        <f t="shared" si="0"/>
        <v>0</v>
      </c>
    </row>
    <row r="26" spans="1:13" ht="12">
      <c r="A26" s="260" t="s">
        <v>21</v>
      </c>
      <c r="B26" s="9" t="s">
        <v>131</v>
      </c>
      <c r="C26" s="90" t="s">
        <v>132</v>
      </c>
      <c r="D26" s="148"/>
      <c r="E26" s="148"/>
      <c r="F26" s="148"/>
      <c r="G26" s="119"/>
      <c r="H26" s="119"/>
      <c r="I26" s="119"/>
      <c r="J26" s="46"/>
      <c r="K26" s="46"/>
      <c r="L26" s="65">
        <v>29.43</v>
      </c>
      <c r="M26" s="34">
        <f t="shared" si="0"/>
        <v>0</v>
      </c>
    </row>
    <row r="27" spans="1:13" ht="12">
      <c r="A27" s="260" t="s">
        <v>2</v>
      </c>
      <c r="B27" s="9" t="s">
        <v>133</v>
      </c>
      <c r="C27" s="90" t="s">
        <v>134</v>
      </c>
      <c r="D27" s="148"/>
      <c r="E27" s="148"/>
      <c r="F27" s="148"/>
      <c r="G27" s="119"/>
      <c r="H27" s="119"/>
      <c r="I27" s="119"/>
      <c r="J27" s="46"/>
      <c r="K27" s="46"/>
      <c r="L27" s="65">
        <v>18.15</v>
      </c>
      <c r="M27" s="34">
        <f t="shared" si="0"/>
        <v>0</v>
      </c>
    </row>
    <row r="28" spans="1:13" ht="12">
      <c r="A28" s="260" t="s">
        <v>22</v>
      </c>
      <c r="B28" s="9" t="s">
        <v>135</v>
      </c>
      <c r="C28" s="90" t="s">
        <v>136</v>
      </c>
      <c r="D28" s="148"/>
      <c r="E28" s="148"/>
      <c r="F28" s="148"/>
      <c r="G28" s="119"/>
      <c r="H28" s="119"/>
      <c r="I28" s="119"/>
      <c r="J28" s="46"/>
      <c r="K28" s="46"/>
      <c r="L28" s="65">
        <v>28.83</v>
      </c>
      <c r="M28" s="34">
        <f t="shared" si="0"/>
        <v>0</v>
      </c>
    </row>
    <row r="29" spans="1:13" ht="12">
      <c r="A29" s="260" t="s">
        <v>27</v>
      </c>
      <c r="B29" s="9" t="s">
        <v>137</v>
      </c>
      <c r="C29" s="90" t="s">
        <v>35</v>
      </c>
      <c r="D29" s="148"/>
      <c r="E29" s="148"/>
      <c r="F29" s="148"/>
      <c r="G29" s="119"/>
      <c r="H29" s="119"/>
      <c r="I29" s="119"/>
      <c r="J29" s="46"/>
      <c r="K29" s="46"/>
      <c r="L29" s="65">
        <v>120.89</v>
      </c>
      <c r="M29" s="34">
        <f t="shared" si="0"/>
        <v>0</v>
      </c>
    </row>
    <row r="30" spans="1:13" ht="12">
      <c r="A30" s="260" t="s">
        <v>3</v>
      </c>
      <c r="B30" s="9" t="s">
        <v>138</v>
      </c>
      <c r="C30" s="90" t="s">
        <v>38</v>
      </c>
      <c r="D30" s="148"/>
      <c r="E30" s="148"/>
      <c r="F30" s="148"/>
      <c r="G30" s="119"/>
      <c r="H30" s="119"/>
      <c r="I30" s="119"/>
      <c r="J30" s="46"/>
      <c r="K30" s="46"/>
      <c r="L30" s="65">
        <v>10.22</v>
      </c>
      <c r="M30" s="34">
        <f t="shared" si="0"/>
        <v>0</v>
      </c>
    </row>
    <row r="31" spans="1:13" ht="12">
      <c r="A31" s="259" t="s">
        <v>1</v>
      </c>
      <c r="B31" s="3"/>
      <c r="C31" s="91"/>
      <c r="D31" s="301">
        <v>120</v>
      </c>
      <c r="E31" s="301"/>
      <c r="F31" s="301"/>
      <c r="G31" s="118"/>
      <c r="H31" s="118"/>
      <c r="I31" s="118"/>
      <c r="J31" s="31"/>
      <c r="K31" s="31"/>
      <c r="L31" s="58"/>
      <c r="M31" s="34"/>
    </row>
    <row r="32" spans="1:13" ht="12">
      <c r="A32" s="260" t="s">
        <v>181</v>
      </c>
      <c r="B32" s="9" t="s">
        <v>182</v>
      </c>
      <c r="C32" s="90" t="s">
        <v>183</v>
      </c>
      <c r="D32" s="148"/>
      <c r="E32" s="148"/>
      <c r="F32" s="177"/>
      <c r="G32" s="119"/>
      <c r="H32" s="119"/>
      <c r="I32" s="119"/>
      <c r="J32" s="46"/>
      <c r="K32" s="46"/>
      <c r="L32" s="74">
        <v>131.93</v>
      </c>
      <c r="M32" s="34">
        <f t="shared" si="0"/>
        <v>0</v>
      </c>
    </row>
    <row r="33" spans="1:13" ht="12">
      <c r="A33" s="260" t="s">
        <v>2</v>
      </c>
      <c r="B33" s="9" t="s">
        <v>184</v>
      </c>
      <c r="C33" s="90" t="s">
        <v>134</v>
      </c>
      <c r="D33" s="148"/>
      <c r="E33" s="148"/>
      <c r="F33" s="177"/>
      <c r="G33" s="119"/>
      <c r="H33" s="119"/>
      <c r="I33" s="119"/>
      <c r="J33" s="46"/>
      <c r="K33" s="46"/>
      <c r="L33" s="74">
        <v>21.77</v>
      </c>
      <c r="M33" s="34">
        <f t="shared" si="0"/>
        <v>0</v>
      </c>
    </row>
    <row r="34" spans="1:13" ht="12">
      <c r="A34" s="260" t="s">
        <v>185</v>
      </c>
      <c r="B34" s="9" t="s">
        <v>186</v>
      </c>
      <c r="C34" s="90" t="s">
        <v>36</v>
      </c>
      <c r="D34" s="148"/>
      <c r="E34" s="148"/>
      <c r="F34" s="177"/>
      <c r="G34" s="119"/>
      <c r="H34" s="119"/>
      <c r="I34" s="119"/>
      <c r="J34" s="46"/>
      <c r="K34" s="46"/>
      <c r="L34" s="74">
        <v>34.6</v>
      </c>
      <c r="M34" s="34">
        <f t="shared" si="0"/>
        <v>0</v>
      </c>
    </row>
    <row r="35" spans="1:13" ht="12">
      <c r="A35" s="260" t="s">
        <v>3</v>
      </c>
      <c r="B35" s="9" t="s">
        <v>187</v>
      </c>
      <c r="C35" s="90" t="s">
        <v>38</v>
      </c>
      <c r="D35" s="148"/>
      <c r="E35" s="148"/>
      <c r="F35" s="177"/>
      <c r="G35" s="119"/>
      <c r="H35" s="119"/>
      <c r="I35" s="119"/>
      <c r="J35" s="46"/>
      <c r="K35" s="46"/>
      <c r="L35" s="74">
        <v>12.26</v>
      </c>
      <c r="M35" s="34">
        <f t="shared" si="0"/>
        <v>0</v>
      </c>
    </row>
    <row r="36" spans="1:13" ht="12">
      <c r="A36" s="262"/>
      <c r="B36" s="12"/>
      <c r="C36" s="93"/>
      <c r="D36" s="13"/>
      <c r="E36" s="243" t="s">
        <v>298</v>
      </c>
      <c r="F36" s="13"/>
      <c r="G36" s="13"/>
      <c r="H36" s="13"/>
      <c r="I36" s="13"/>
      <c r="J36" s="13"/>
      <c r="K36" s="13"/>
      <c r="L36" s="58"/>
      <c r="M36" s="34"/>
    </row>
    <row r="37" spans="1:12" ht="12">
      <c r="A37" s="259" t="s">
        <v>4</v>
      </c>
      <c r="B37" s="3"/>
      <c r="C37" s="91"/>
      <c r="D37" s="101"/>
      <c r="E37" s="103" t="s">
        <v>12</v>
      </c>
      <c r="F37" s="103" t="s">
        <v>10</v>
      </c>
      <c r="G37" s="103" t="s">
        <v>300</v>
      </c>
      <c r="H37" s="120"/>
      <c r="I37" s="121"/>
      <c r="J37" s="120"/>
      <c r="K37" s="3"/>
      <c r="L37" s="58"/>
    </row>
    <row r="38" spans="1:13" ht="12">
      <c r="A38" s="260" t="s">
        <v>267</v>
      </c>
      <c r="B38" s="9" t="s">
        <v>202</v>
      </c>
      <c r="C38" s="90" t="s">
        <v>39</v>
      </c>
      <c r="D38" s="102"/>
      <c r="E38" s="149"/>
      <c r="F38" s="149"/>
      <c r="G38" s="149"/>
      <c r="H38" s="1"/>
      <c r="I38" s="1"/>
      <c r="J38" s="1"/>
      <c r="K38" s="1"/>
      <c r="L38" s="65">
        <v>15</v>
      </c>
      <c r="M38" s="34">
        <f>SUM(E38:G38)*L38</f>
        <v>0</v>
      </c>
    </row>
    <row r="39" spans="1:13" ht="12">
      <c r="A39" s="260" t="s">
        <v>32</v>
      </c>
      <c r="B39" s="9" t="s">
        <v>52</v>
      </c>
      <c r="C39" s="90" t="s">
        <v>41</v>
      </c>
      <c r="D39" s="149"/>
      <c r="E39" s="1"/>
      <c r="G39" s="244" t="s">
        <v>301</v>
      </c>
      <c r="L39" s="65">
        <v>3.77</v>
      </c>
      <c r="M39" s="34">
        <f aca="true" t="shared" si="1" ref="M39:M48">D39*L39</f>
        <v>0</v>
      </c>
    </row>
    <row r="40" spans="1:13" ht="12.75" thickBot="1">
      <c r="A40" s="260" t="s">
        <v>24</v>
      </c>
      <c r="B40" s="9" t="s">
        <v>53</v>
      </c>
      <c r="C40" s="90" t="s">
        <v>42</v>
      </c>
      <c r="D40" s="149"/>
      <c r="E40" s="1"/>
      <c r="F40" s="1"/>
      <c r="L40" s="65">
        <v>4</v>
      </c>
      <c r="M40" s="34">
        <f t="shared" si="1"/>
        <v>0</v>
      </c>
    </row>
    <row r="41" spans="1:13" ht="12.75" thickTop="1">
      <c r="A41" s="260" t="s">
        <v>234</v>
      </c>
      <c r="B41" s="9" t="s">
        <v>235</v>
      </c>
      <c r="C41" s="90" t="s">
        <v>42</v>
      </c>
      <c r="D41" s="150"/>
      <c r="E41" s="76"/>
      <c r="F41" s="83"/>
      <c r="G41" s="83"/>
      <c r="H41" s="83"/>
      <c r="I41" s="83"/>
      <c r="J41" s="84" t="s">
        <v>147</v>
      </c>
      <c r="K41" s="67"/>
      <c r="L41" s="191">
        <v>1.97</v>
      </c>
      <c r="M41" s="34">
        <f t="shared" si="1"/>
        <v>0</v>
      </c>
    </row>
    <row r="42" spans="1:13" ht="12">
      <c r="A42" s="260" t="s">
        <v>5</v>
      </c>
      <c r="B42" s="9" t="s">
        <v>54</v>
      </c>
      <c r="C42" s="90" t="s">
        <v>42</v>
      </c>
      <c r="D42" s="150"/>
      <c r="E42" s="77"/>
      <c r="F42" s="1"/>
      <c r="H42" s="70" t="s">
        <v>94</v>
      </c>
      <c r="I42" s="287">
        <f>SUM(M11:M54)</f>
        <v>0</v>
      </c>
      <c r="J42" s="287"/>
      <c r="K42" s="192"/>
      <c r="L42" s="191">
        <v>2.26</v>
      </c>
      <c r="M42" s="34">
        <f t="shared" si="1"/>
        <v>0</v>
      </c>
    </row>
    <row r="43" spans="1:13" ht="12.75">
      <c r="A43" s="260" t="s">
        <v>6</v>
      </c>
      <c r="B43" s="9" t="s">
        <v>55</v>
      </c>
      <c r="C43" s="90" t="s">
        <v>42</v>
      </c>
      <c r="D43" s="150"/>
      <c r="E43" s="77"/>
      <c r="F43" s="1"/>
      <c r="G43" s="94"/>
      <c r="H43" s="95" t="s">
        <v>162</v>
      </c>
      <c r="I43" s="283">
        <v>0</v>
      </c>
      <c r="J43" s="283"/>
      <c r="K43" s="189" t="s">
        <v>216</v>
      </c>
      <c r="L43" s="191">
        <v>2.49</v>
      </c>
      <c r="M43" s="34">
        <f t="shared" si="1"/>
        <v>0</v>
      </c>
    </row>
    <row r="44" spans="1:13" ht="12.75">
      <c r="A44" s="260" t="s">
        <v>7</v>
      </c>
      <c r="B44" s="9" t="s">
        <v>56</v>
      </c>
      <c r="C44" s="90" t="s">
        <v>42</v>
      </c>
      <c r="D44" s="150"/>
      <c r="E44" s="77"/>
      <c r="F44" s="1"/>
      <c r="G44" s="94"/>
      <c r="H44" s="70" t="s">
        <v>163</v>
      </c>
      <c r="I44" s="284">
        <f>I42-(I42*I43)</f>
        <v>0</v>
      </c>
      <c r="J44" s="284">
        <f>J42-(J42*J43)</f>
        <v>0</v>
      </c>
      <c r="K44" s="79"/>
      <c r="L44" s="191">
        <v>2.77</v>
      </c>
      <c r="M44" s="34">
        <f t="shared" si="1"/>
        <v>0</v>
      </c>
    </row>
    <row r="45" spans="1:13" ht="12">
      <c r="A45" s="260" t="s">
        <v>8</v>
      </c>
      <c r="B45" s="9" t="s">
        <v>57</v>
      </c>
      <c r="C45" s="90" t="s">
        <v>42</v>
      </c>
      <c r="D45" s="150"/>
      <c r="E45" s="77"/>
      <c r="F45" s="1"/>
      <c r="H45" s="70" t="s">
        <v>95</v>
      </c>
      <c r="I45" s="288">
        <f>I44*0.23</f>
        <v>0</v>
      </c>
      <c r="J45" s="288"/>
      <c r="K45" s="79"/>
      <c r="L45" s="191">
        <v>3</v>
      </c>
      <c r="M45" s="34">
        <f t="shared" si="1"/>
        <v>0</v>
      </c>
    </row>
    <row r="46" spans="1:13" ht="12.75" thickBot="1">
      <c r="A46" s="260" t="s">
        <v>9</v>
      </c>
      <c r="B46" s="9" t="s">
        <v>242</v>
      </c>
      <c r="C46" s="90" t="s">
        <v>42</v>
      </c>
      <c r="D46" s="150"/>
      <c r="E46" s="80"/>
      <c r="F46" s="72"/>
      <c r="G46" s="86"/>
      <c r="H46" s="87" t="s">
        <v>142</v>
      </c>
      <c r="I46" s="289">
        <f>I44+I45</f>
        <v>0</v>
      </c>
      <c r="J46" s="289"/>
      <c r="K46" s="193"/>
      <c r="L46" s="191">
        <v>3.23</v>
      </c>
      <c r="M46" s="34">
        <f t="shared" si="1"/>
        <v>0</v>
      </c>
    </row>
    <row r="47" spans="1:13" ht="12.75" thickTop="1">
      <c r="A47" s="260" t="s">
        <v>47</v>
      </c>
      <c r="B47" s="9" t="s">
        <v>243</v>
      </c>
      <c r="C47" s="90" t="s">
        <v>42</v>
      </c>
      <c r="D47" s="149"/>
      <c r="E47" s="120" t="s">
        <v>12</v>
      </c>
      <c r="F47" s="120" t="s">
        <v>11</v>
      </c>
      <c r="G47" s="120" t="s">
        <v>164</v>
      </c>
      <c r="H47" s="120" t="s">
        <v>10</v>
      </c>
      <c r="I47" s="1"/>
      <c r="J47" s="1"/>
      <c r="K47" s="1"/>
      <c r="L47" s="65">
        <v>3.53</v>
      </c>
      <c r="M47" s="34">
        <f t="shared" si="1"/>
        <v>0</v>
      </c>
    </row>
    <row r="48" spans="1:13" ht="12">
      <c r="A48" s="271" t="s">
        <v>23</v>
      </c>
      <c r="B48" s="270" t="s">
        <v>277</v>
      </c>
      <c r="C48" s="90" t="s">
        <v>40</v>
      </c>
      <c r="D48" s="149"/>
      <c r="E48" s="40" t="s">
        <v>315</v>
      </c>
      <c r="F48" s="40" t="s">
        <v>139</v>
      </c>
      <c r="G48" s="40" t="s">
        <v>248</v>
      </c>
      <c r="H48" s="40" t="s">
        <v>140</v>
      </c>
      <c r="L48" s="65">
        <v>11.15</v>
      </c>
      <c r="M48" s="34">
        <f t="shared" si="1"/>
        <v>0</v>
      </c>
    </row>
    <row r="49" spans="1:13" ht="12">
      <c r="A49" s="271" t="s">
        <v>308</v>
      </c>
      <c r="B49" s="270" t="s">
        <v>51</v>
      </c>
      <c r="C49" s="90" t="s">
        <v>36</v>
      </c>
      <c r="D49" s="39"/>
      <c r="E49" s="149"/>
      <c r="F49" s="149"/>
      <c r="G49" s="149"/>
      <c r="H49" s="149"/>
      <c r="I49" s="1"/>
      <c r="J49" s="1"/>
      <c r="K49" s="1"/>
      <c r="L49" s="65">
        <v>29.65</v>
      </c>
      <c r="M49" s="34">
        <f>SUM(E49:H49)*L49</f>
        <v>0</v>
      </c>
    </row>
    <row r="50" spans="1:13" ht="12">
      <c r="A50" s="263" t="s">
        <v>253</v>
      </c>
      <c r="B50" s="9" t="s">
        <v>59</v>
      </c>
      <c r="C50" s="90" t="s">
        <v>39</v>
      </c>
      <c r="D50" s="39"/>
      <c r="E50" s="176"/>
      <c r="F50" s="176"/>
      <c r="G50" s="149"/>
      <c r="H50" s="149"/>
      <c r="L50" s="65">
        <v>5</v>
      </c>
      <c r="M50" s="34">
        <f>SUM(E50:H50)*L50</f>
        <v>0</v>
      </c>
    </row>
    <row r="51" spans="1:13" ht="12">
      <c r="A51" s="263" t="s">
        <v>246</v>
      </c>
      <c r="B51" s="9" t="s">
        <v>60</v>
      </c>
      <c r="C51" s="90" t="s">
        <v>39</v>
      </c>
      <c r="D51" s="39"/>
      <c r="E51" s="176"/>
      <c r="F51" s="176"/>
      <c r="G51" s="149"/>
      <c r="H51" s="149"/>
      <c r="L51" s="65">
        <v>5</v>
      </c>
      <c r="M51" s="34">
        <f>SUM(E51:H51)*L51</f>
        <v>0</v>
      </c>
    </row>
    <row r="52" spans="1:13" ht="12">
      <c r="A52" s="263" t="s">
        <v>247</v>
      </c>
      <c r="B52" s="9" t="s">
        <v>58</v>
      </c>
      <c r="C52" s="90" t="s">
        <v>39</v>
      </c>
      <c r="D52" s="149"/>
      <c r="E52" s="2"/>
      <c r="F52" s="120"/>
      <c r="L52" s="65">
        <v>5</v>
      </c>
      <c r="M52" s="34">
        <f>D52*L52</f>
        <v>0</v>
      </c>
    </row>
    <row r="53" spans="1:13" ht="12">
      <c r="A53" s="281" t="s">
        <v>328</v>
      </c>
      <c r="B53" s="9" t="s">
        <v>302</v>
      </c>
      <c r="C53" s="90" t="s">
        <v>39</v>
      </c>
      <c r="D53" s="149"/>
      <c r="E53" s="103" t="s">
        <v>11</v>
      </c>
      <c r="F53" s="103" t="s">
        <v>164</v>
      </c>
      <c r="L53" s="65">
        <v>25.75</v>
      </c>
      <c r="M53" s="34">
        <f>D53*L53</f>
        <v>0</v>
      </c>
    </row>
    <row r="54" spans="1:13" ht="12">
      <c r="A54" s="281" t="s">
        <v>329</v>
      </c>
      <c r="B54" s="9" t="s">
        <v>282</v>
      </c>
      <c r="C54" s="90" t="s">
        <v>39</v>
      </c>
      <c r="D54" s="242"/>
      <c r="E54" s="149"/>
      <c r="F54" s="149"/>
      <c r="K54" s="1"/>
      <c r="L54" s="65">
        <v>53.5</v>
      </c>
      <c r="M54" s="34">
        <f>SUM(D54:F54)*L54</f>
        <v>0</v>
      </c>
    </row>
    <row r="55" spans="1:13" ht="10.5" customHeight="1">
      <c r="A55" s="11"/>
      <c r="B55" s="12"/>
      <c r="C55" s="93"/>
      <c r="D55" s="207"/>
      <c r="E55" s="1"/>
      <c r="L55" s="229"/>
      <c r="M55" s="34"/>
    </row>
    <row r="56" spans="1:11" s="11" customFormat="1" ht="10.5" customHeight="1">
      <c r="A56" s="20" t="s">
        <v>311</v>
      </c>
      <c r="K56" s="33"/>
    </row>
    <row r="57" spans="1:11" s="11" customFormat="1" ht="10.5" customHeight="1">
      <c r="A57" s="167" t="s">
        <v>266</v>
      </c>
      <c r="F57" s="236"/>
      <c r="G57" s="237"/>
      <c r="H57" s="237"/>
      <c r="I57" s="237"/>
      <c r="J57" s="238"/>
      <c r="K57" s="33"/>
    </row>
    <row r="58" spans="1:11" s="11" customFormat="1" ht="10.5" customHeight="1">
      <c r="A58" s="167" t="s">
        <v>269</v>
      </c>
      <c r="F58" s="169"/>
      <c r="G58" s="33"/>
      <c r="H58" s="33"/>
      <c r="I58" s="33"/>
      <c r="J58" s="170"/>
      <c r="K58" s="33"/>
    </row>
    <row r="59" spans="1:11" s="11" customFormat="1" ht="10.5" customHeight="1">
      <c r="A59" s="167" t="s">
        <v>197</v>
      </c>
      <c r="F59" s="200"/>
      <c r="J59" s="183"/>
      <c r="K59" s="33"/>
    </row>
    <row r="60" spans="1:11" ht="10.5" customHeight="1">
      <c r="A60" s="11" t="s">
        <v>217</v>
      </c>
      <c r="F60" s="169"/>
      <c r="J60" s="170"/>
      <c r="K60" s="2"/>
    </row>
    <row r="61" spans="6:11" ht="10.5" customHeight="1">
      <c r="F61" s="169"/>
      <c r="J61" s="170"/>
      <c r="K61" s="2"/>
    </row>
    <row r="62" spans="1:11" ht="10.5" customHeight="1">
      <c r="A62" s="11"/>
      <c r="F62" s="169"/>
      <c r="J62" s="170"/>
      <c r="K62" s="2"/>
    </row>
    <row r="63" spans="1:11" ht="10.5" customHeight="1">
      <c r="A63" s="11"/>
      <c r="F63" s="169"/>
      <c r="J63" s="170"/>
      <c r="K63" s="2"/>
    </row>
    <row r="64" spans="1:11" ht="10.5" customHeight="1">
      <c r="A64" s="11"/>
      <c r="F64" s="171"/>
      <c r="G64" s="172"/>
      <c r="H64" s="172"/>
      <c r="I64" s="172"/>
      <c r="J64" s="173"/>
      <c r="K64" s="2"/>
    </row>
    <row r="65" spans="1:11" ht="10.5" customHeight="1">
      <c r="A65" s="11"/>
      <c r="F65" s="290" t="s">
        <v>265</v>
      </c>
      <c r="G65" s="290"/>
      <c r="H65" s="290"/>
      <c r="I65" s="290"/>
      <c r="J65" s="290"/>
      <c r="K65" s="2"/>
    </row>
    <row r="66" spans="1:14" s="16" customFormat="1" ht="11.25" customHeight="1">
      <c r="A66" s="21" t="s">
        <v>93</v>
      </c>
      <c r="B66" s="22"/>
      <c r="C66" s="22"/>
      <c r="D66" s="22"/>
      <c r="E66" s="23"/>
      <c r="F66" s="22"/>
      <c r="G66" s="22"/>
      <c r="H66" s="22"/>
      <c r="I66" s="22"/>
      <c r="J66" s="22"/>
      <c r="K66" s="31"/>
      <c r="L66" s="31"/>
      <c r="M66" s="35"/>
      <c r="N66" s="31"/>
    </row>
    <row r="67" spans="1:14" s="28" customFormat="1" ht="8.25" customHeight="1">
      <c r="A67" s="24" t="s">
        <v>218</v>
      </c>
      <c r="B67" s="25"/>
      <c r="C67" s="26"/>
      <c r="D67" s="26"/>
      <c r="E67" s="27"/>
      <c r="F67" s="25"/>
      <c r="G67" s="25"/>
      <c r="H67" s="25"/>
      <c r="L67" s="32"/>
      <c r="M67" s="32"/>
      <c r="N67" s="32"/>
    </row>
    <row r="68" spans="1:14" s="28" customFormat="1" ht="8.25" customHeight="1">
      <c r="A68" s="24" t="s">
        <v>219</v>
      </c>
      <c r="B68" s="29"/>
      <c r="C68" s="26"/>
      <c r="D68" s="26"/>
      <c r="E68" s="27"/>
      <c r="F68" s="25"/>
      <c r="G68" s="25"/>
      <c r="H68" s="25"/>
      <c r="L68" s="32"/>
      <c r="M68" s="32"/>
      <c r="N68" s="32"/>
    </row>
    <row r="69" spans="1:8" s="28" customFormat="1" ht="8.25" customHeight="1">
      <c r="A69" s="30" t="s">
        <v>304</v>
      </c>
      <c r="B69" s="25"/>
      <c r="C69" s="26"/>
      <c r="D69" s="26"/>
      <c r="E69" s="27"/>
      <c r="F69" s="25"/>
      <c r="G69" s="25"/>
      <c r="H69" s="25"/>
    </row>
    <row r="70" spans="1:8" s="28" customFormat="1" ht="8.25" customHeight="1">
      <c r="A70" s="24" t="s">
        <v>220</v>
      </c>
      <c r="B70" s="25"/>
      <c r="C70" s="26"/>
      <c r="D70" s="26"/>
      <c r="E70" s="25"/>
      <c r="F70" s="25"/>
      <c r="G70" s="25"/>
      <c r="H70" s="25"/>
    </row>
    <row r="71" spans="1:8" s="28" customFormat="1" ht="8.25" customHeight="1">
      <c r="A71" s="24" t="s">
        <v>258</v>
      </c>
      <c r="B71" s="27"/>
      <c r="C71" s="26"/>
      <c r="D71" s="26"/>
      <c r="E71" s="25"/>
      <c r="F71" s="25"/>
      <c r="G71" s="25"/>
      <c r="H71" s="25"/>
    </row>
    <row r="72" spans="1:11" s="28" customFormat="1" ht="8.25" customHeight="1">
      <c r="A72" s="24" t="s">
        <v>221</v>
      </c>
      <c r="B72" s="27"/>
      <c r="C72" s="25"/>
      <c r="D72" s="25"/>
      <c r="E72" s="25"/>
      <c r="F72" s="25"/>
      <c r="G72" s="25"/>
      <c r="H72" s="25"/>
      <c r="I72" s="25"/>
      <c r="J72" s="25"/>
      <c r="K72" s="25"/>
    </row>
    <row r="73" spans="1:11" s="28" customFormat="1" ht="8.25" customHeight="1">
      <c r="A73" s="24" t="s">
        <v>222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s="28" customFormat="1" ht="8.25" customHeight="1">
      <c r="A74" s="24" t="s">
        <v>223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ht="9.75" customHeight="1"/>
    <row r="76" spans="1:13" ht="12">
      <c r="A76" s="239"/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</row>
    <row r="77" spans="1:14" ht="12">
      <c r="A77" s="291" t="s">
        <v>276</v>
      </c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40"/>
      <c r="N77" s="241"/>
    </row>
    <row r="78" spans="1:14" ht="12">
      <c r="A78" s="292" t="s">
        <v>285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48"/>
      <c r="N78" s="241"/>
    </row>
    <row r="81" spans="1:13" s="258" customFormat="1" ht="75" customHeight="1">
      <c r="A81" s="285" t="s">
        <v>309</v>
      </c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57"/>
    </row>
  </sheetData>
  <sheetProtection password="EF50" sheet="1"/>
  <mergeCells count="12">
    <mergeCell ref="I44:J44"/>
    <mergeCell ref="A78:L78"/>
    <mergeCell ref="D10:F10"/>
    <mergeCell ref="D24:F24"/>
    <mergeCell ref="D31:F31"/>
    <mergeCell ref="A77:L77"/>
    <mergeCell ref="F65:J65"/>
    <mergeCell ref="A81:L81"/>
    <mergeCell ref="I45:J45"/>
    <mergeCell ref="I46:J46"/>
    <mergeCell ref="I42:J42"/>
    <mergeCell ref="I43:J4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4"/>
  <sheetViews>
    <sheetView showGridLines="0" workbookViewId="0" topLeftCell="A1">
      <selection activeCell="B58" sqref="B58"/>
    </sheetView>
  </sheetViews>
  <sheetFormatPr defaultColWidth="9.140625" defaultRowHeight="12.75"/>
  <cols>
    <col min="1" max="1" width="35.57421875" style="33" customWidth="1"/>
    <col min="2" max="2" width="20.140625" style="33" customWidth="1"/>
    <col min="3" max="3" width="8.28125" style="33" customWidth="1"/>
    <col min="4" max="8" width="9.140625" style="33" customWidth="1"/>
    <col min="9" max="9" width="0.71875" style="33" customWidth="1"/>
    <col min="10" max="10" width="7.28125" style="33" customWidth="1"/>
    <col min="11" max="11" width="7.7109375" style="11" hidden="1" customWidth="1"/>
    <col min="12" max="12" width="9.140625" style="33" customWidth="1"/>
    <col min="13" max="14" width="12.7109375" style="33" customWidth="1"/>
    <col min="15" max="16384" width="9.140625" style="33" customWidth="1"/>
  </cols>
  <sheetData>
    <row r="1" spans="1:11" s="16" customFormat="1" ht="24.75" customHeight="1" thickBot="1">
      <c r="A1" s="15" t="s">
        <v>208</v>
      </c>
      <c r="J1" s="41" t="s">
        <v>233</v>
      </c>
      <c r="K1" s="20"/>
    </row>
    <row r="2" spans="1:11" s="16" customFormat="1" ht="16.5" customHeight="1" thickBot="1">
      <c r="A2" s="19" t="s">
        <v>87</v>
      </c>
      <c r="B2" s="129"/>
      <c r="F2" s="109" t="s">
        <v>165</v>
      </c>
      <c r="K2" s="20"/>
    </row>
    <row r="3" spans="1:10" s="16" customFormat="1" ht="18" customHeight="1" thickBot="1">
      <c r="A3" s="19"/>
      <c r="B3" s="17" t="s">
        <v>88</v>
      </c>
      <c r="F3" s="136" t="s">
        <v>158</v>
      </c>
      <c r="G3" s="137"/>
      <c r="H3" s="137"/>
      <c r="I3" s="138"/>
      <c r="J3" s="139"/>
    </row>
    <row r="4" spans="1:10" s="16" customFormat="1" ht="16.5" customHeight="1">
      <c r="A4" s="18" t="s">
        <v>89</v>
      </c>
      <c r="B4" s="126"/>
      <c r="C4" s="130"/>
      <c r="D4" s="131"/>
      <c r="F4" s="140" t="s">
        <v>159</v>
      </c>
      <c r="G4" s="141"/>
      <c r="H4" s="141"/>
      <c r="I4" s="142"/>
      <c r="J4" s="143"/>
    </row>
    <row r="5" spans="1:10" s="16" customFormat="1" ht="16.5" customHeight="1">
      <c r="A5" s="18" t="s">
        <v>90</v>
      </c>
      <c r="B5" s="127"/>
      <c r="C5" s="132"/>
      <c r="D5" s="133"/>
      <c r="F5" s="140" t="s">
        <v>152</v>
      </c>
      <c r="G5" s="141"/>
      <c r="H5" s="141" t="s">
        <v>160</v>
      </c>
      <c r="I5" s="142"/>
      <c r="J5" s="143"/>
    </row>
    <row r="6" spans="1:10" s="16" customFormat="1" ht="16.5" customHeight="1" thickBot="1">
      <c r="A6" s="18" t="s">
        <v>91</v>
      </c>
      <c r="B6" s="127"/>
      <c r="C6" s="134"/>
      <c r="D6" s="135"/>
      <c r="F6" s="144" t="s">
        <v>150</v>
      </c>
      <c r="G6" s="145"/>
      <c r="H6" s="145"/>
      <c r="I6" s="146"/>
      <c r="J6" s="147"/>
    </row>
    <row r="7" spans="1:11" s="16" customFormat="1" ht="16.5" customHeight="1" thickBot="1">
      <c r="A7" s="18" t="s">
        <v>92</v>
      </c>
      <c r="B7" s="128" t="str">
        <f ca="1">YEAR(TODAY())&amp;"-"&amp;IF(LEN(MONTH(TODAY()))&gt;1,MONTH(TODAY()),"0"&amp;MONTH(TODAY()))&amp;"-"&amp;DAY(TODAY())</f>
        <v>2019-04-2</v>
      </c>
      <c r="C7" s="31"/>
      <c r="K7" s="20"/>
    </row>
    <row r="8" spans="1:10" ht="94.5" customHeight="1">
      <c r="A8" s="107" t="s">
        <v>161</v>
      </c>
      <c r="B8" s="2"/>
      <c r="C8" s="14"/>
      <c r="D8" s="5" t="s">
        <v>29</v>
      </c>
      <c r="E8" s="5" t="s">
        <v>30</v>
      </c>
      <c r="F8" s="4"/>
      <c r="G8" s="4"/>
      <c r="H8" s="4"/>
      <c r="I8" s="4"/>
      <c r="J8" s="75" t="s">
        <v>146</v>
      </c>
    </row>
    <row r="9" spans="1:24" ht="12">
      <c r="A9" s="2"/>
      <c r="B9" s="2"/>
      <c r="C9" s="11"/>
      <c r="D9" s="6" t="s">
        <v>12</v>
      </c>
      <c r="E9" s="6" t="s">
        <v>11</v>
      </c>
      <c r="F9" s="45"/>
      <c r="G9" s="45"/>
      <c r="H9" s="45"/>
      <c r="I9" s="45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2.75" customHeight="1">
      <c r="A10" s="3" t="s">
        <v>0</v>
      </c>
      <c r="B10" s="2" t="s">
        <v>62</v>
      </c>
      <c r="C10" s="11" t="s">
        <v>63</v>
      </c>
      <c r="D10" s="301">
        <v>125</v>
      </c>
      <c r="E10" s="301"/>
      <c r="F10" s="250"/>
      <c r="G10" s="16"/>
      <c r="H10" s="16"/>
      <c r="I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2">
      <c r="A11" s="8" t="s">
        <v>167</v>
      </c>
      <c r="B11" s="9" t="s">
        <v>209</v>
      </c>
      <c r="C11" s="89" t="s">
        <v>130</v>
      </c>
      <c r="D11" s="148"/>
      <c r="E11" s="148"/>
      <c r="F11" s="252"/>
      <c r="G11" s="46"/>
      <c r="H11" s="46"/>
      <c r="I11" s="46"/>
      <c r="J11" s="74">
        <v>106</v>
      </c>
      <c r="K11" s="34">
        <f>SUM(D11:F11)*J11</f>
        <v>0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2">
      <c r="A12" s="8" t="s">
        <v>212</v>
      </c>
      <c r="B12" s="9" t="s">
        <v>278</v>
      </c>
      <c r="C12" s="90" t="s">
        <v>109</v>
      </c>
      <c r="D12" s="148"/>
      <c r="E12" s="148"/>
      <c r="F12" s="251"/>
      <c r="G12" s="46"/>
      <c r="H12" s="46"/>
      <c r="I12" s="46"/>
      <c r="J12" s="74">
        <v>60.42</v>
      </c>
      <c r="K12" s="34">
        <f aca="true" t="shared" si="0" ref="K12:K26">SUM(D12:F12)*J12</f>
        <v>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2">
      <c r="A13" s="8" t="s">
        <v>313</v>
      </c>
      <c r="B13" s="9" t="s">
        <v>314</v>
      </c>
      <c r="C13" s="90" t="s">
        <v>39</v>
      </c>
      <c r="D13" s="148"/>
      <c r="E13" s="148"/>
      <c r="F13" s="251"/>
      <c r="G13" s="46"/>
      <c r="H13" s="46"/>
      <c r="I13" s="46"/>
      <c r="J13" s="74">
        <v>4.85</v>
      </c>
      <c r="K13" s="34">
        <f>SUM(D13:F13)*J13</f>
        <v>0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2">
      <c r="A14" s="8" t="s">
        <v>263</v>
      </c>
      <c r="B14" s="9" t="s">
        <v>279</v>
      </c>
      <c r="C14" s="90" t="s">
        <v>39</v>
      </c>
      <c r="D14" s="148"/>
      <c r="E14" s="148"/>
      <c r="F14" s="251"/>
      <c r="G14" s="46"/>
      <c r="H14" s="46"/>
      <c r="I14" s="46"/>
      <c r="J14" s="74">
        <v>15.53</v>
      </c>
      <c r="K14" s="34">
        <f>SUM(D14:F14)*J14</f>
        <v>0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2">
      <c r="A15" s="8" t="s">
        <v>287</v>
      </c>
      <c r="B15" s="9" t="s">
        <v>280</v>
      </c>
      <c r="C15" s="90" t="s">
        <v>39</v>
      </c>
      <c r="D15" s="148"/>
      <c r="E15" s="148"/>
      <c r="F15" s="251"/>
      <c r="G15" s="46"/>
      <c r="H15" s="46"/>
      <c r="I15" s="46"/>
      <c r="J15" s="74">
        <v>30.74</v>
      </c>
      <c r="K15" s="34">
        <f>SUM(D15:F15)*J15</f>
        <v>0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2">
      <c r="A16" s="8" t="s">
        <v>288</v>
      </c>
      <c r="B16" s="9" t="s">
        <v>281</v>
      </c>
      <c r="C16" s="90" t="s">
        <v>39</v>
      </c>
      <c r="D16" s="148"/>
      <c r="E16" s="148"/>
      <c r="F16" s="251"/>
      <c r="G16" s="46"/>
      <c r="H16" s="46"/>
      <c r="I16" s="46"/>
      <c r="J16" s="74">
        <v>30.74</v>
      </c>
      <c r="K16" s="34">
        <f>SUM(D16:F16)*J16</f>
        <v>0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5.75" customHeight="1">
      <c r="A17" s="8" t="s">
        <v>296</v>
      </c>
      <c r="B17" s="9" t="s">
        <v>210</v>
      </c>
      <c r="C17" s="90" t="s">
        <v>34</v>
      </c>
      <c r="D17" s="148"/>
      <c r="E17" s="148"/>
      <c r="F17" s="251"/>
      <c r="G17" s="302" t="s">
        <v>297</v>
      </c>
      <c r="H17" s="302"/>
      <c r="I17" s="254"/>
      <c r="J17" s="74">
        <v>10.07</v>
      </c>
      <c r="K17" s="34">
        <f t="shared" si="0"/>
        <v>0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5.75" customHeight="1">
      <c r="A18" s="8" t="s">
        <v>259</v>
      </c>
      <c r="B18" s="9" t="s">
        <v>260</v>
      </c>
      <c r="C18" s="90" t="s">
        <v>34</v>
      </c>
      <c r="D18" s="148"/>
      <c r="E18" s="148"/>
      <c r="F18" s="251"/>
      <c r="G18" s="302"/>
      <c r="H18" s="302"/>
      <c r="I18" s="254"/>
      <c r="J18" s="74">
        <v>10.07</v>
      </c>
      <c r="K18" s="34">
        <f>SUM(D18:F18)*J18</f>
        <v>0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5.75" customHeight="1">
      <c r="A19" s="8" t="s">
        <v>64</v>
      </c>
      <c r="B19" s="9" t="s">
        <v>211</v>
      </c>
      <c r="C19" s="90" t="s">
        <v>40</v>
      </c>
      <c r="D19" s="148"/>
      <c r="E19" s="148"/>
      <c r="F19" s="251"/>
      <c r="G19" s="302"/>
      <c r="H19" s="302"/>
      <c r="I19" s="254"/>
      <c r="J19" s="74">
        <v>11.13</v>
      </c>
      <c r="K19" s="34">
        <f t="shared" si="0"/>
        <v>0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2">
      <c r="A20" s="8" t="s">
        <v>224</v>
      </c>
      <c r="B20" s="9" t="s">
        <v>214</v>
      </c>
      <c r="C20" s="90" t="s">
        <v>203</v>
      </c>
      <c r="D20" s="148"/>
      <c r="E20" s="148"/>
      <c r="F20" s="251"/>
      <c r="G20" s="302"/>
      <c r="H20" s="302"/>
      <c r="I20" s="46"/>
      <c r="J20" s="74">
        <v>37.1</v>
      </c>
      <c r="K20" s="34">
        <f t="shared" si="0"/>
        <v>0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2">
      <c r="A21" s="8" t="s">
        <v>237</v>
      </c>
      <c r="B21" s="9" t="s">
        <v>273</v>
      </c>
      <c r="C21" s="90" t="s">
        <v>35</v>
      </c>
      <c r="D21" s="148"/>
      <c r="E21" s="148"/>
      <c r="F21" s="251"/>
      <c r="G21" s="46"/>
      <c r="H21" s="46"/>
      <c r="I21" s="46"/>
      <c r="J21" s="74">
        <v>76.19</v>
      </c>
      <c r="K21" s="34">
        <f t="shared" si="0"/>
        <v>0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2">
      <c r="A22" s="8" t="s">
        <v>238</v>
      </c>
      <c r="B22" s="9" t="s">
        <v>274</v>
      </c>
      <c r="C22" s="90" t="s">
        <v>35</v>
      </c>
      <c r="D22" s="148"/>
      <c r="E22" s="148"/>
      <c r="F22" s="251"/>
      <c r="G22" s="46"/>
      <c r="H22" s="46"/>
      <c r="I22" s="46"/>
      <c r="J22" s="74">
        <v>76.19</v>
      </c>
      <c r="K22" s="34">
        <f>SUM(D22:F22)*J22</f>
        <v>0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2">
      <c r="A23" s="8" t="s">
        <v>310</v>
      </c>
      <c r="B23" s="9" t="s">
        <v>306</v>
      </c>
      <c r="C23" s="90" t="s">
        <v>37</v>
      </c>
      <c r="D23" s="148"/>
      <c r="E23" s="148"/>
      <c r="F23" s="251"/>
      <c r="G23" s="46"/>
      <c r="H23" s="46"/>
      <c r="I23" s="46"/>
      <c r="J23" s="74">
        <v>31</v>
      </c>
      <c r="K23" s="34">
        <f>SUM(D23:F23)*J23</f>
        <v>0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2">
      <c r="A24" s="8" t="s">
        <v>292</v>
      </c>
      <c r="B24" s="9" t="s">
        <v>289</v>
      </c>
      <c r="C24" s="90" t="s">
        <v>39</v>
      </c>
      <c r="D24" s="148"/>
      <c r="E24" s="148"/>
      <c r="F24" s="251"/>
      <c r="G24" s="46"/>
      <c r="H24" s="46"/>
      <c r="I24" s="46"/>
      <c r="J24" s="74">
        <v>260</v>
      </c>
      <c r="K24" s="34">
        <f>SUM(D24:F24)*J24</f>
        <v>0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2">
      <c r="A25" s="8" t="s">
        <v>240</v>
      </c>
      <c r="B25" s="9" t="s">
        <v>293</v>
      </c>
      <c r="C25" s="90" t="s">
        <v>295</v>
      </c>
      <c r="D25" s="148"/>
      <c r="E25" s="148"/>
      <c r="F25" s="252"/>
      <c r="G25" s="46"/>
      <c r="H25" s="46"/>
      <c r="I25" s="46"/>
      <c r="J25" s="74">
        <v>12.08</v>
      </c>
      <c r="K25" s="34">
        <f t="shared" si="0"/>
        <v>0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2">
      <c r="A26" s="8" t="s">
        <v>241</v>
      </c>
      <c r="B26" s="9" t="s">
        <v>294</v>
      </c>
      <c r="C26" s="90" t="s">
        <v>295</v>
      </c>
      <c r="D26" s="148"/>
      <c r="E26" s="148"/>
      <c r="F26" s="252"/>
      <c r="G26" s="46"/>
      <c r="H26" s="46"/>
      <c r="I26" s="46"/>
      <c r="J26" s="74">
        <v>12.08</v>
      </c>
      <c r="K26" s="34">
        <f t="shared" si="0"/>
        <v>0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2">
      <c r="A27" s="282" t="s">
        <v>1</v>
      </c>
      <c r="B27" s="282"/>
      <c r="C27" s="91"/>
      <c r="D27" s="301">
        <v>80</v>
      </c>
      <c r="E27" s="301"/>
      <c r="F27" s="253"/>
      <c r="G27" s="31"/>
      <c r="H27" s="31"/>
      <c r="I27" s="31"/>
      <c r="J27" s="58"/>
      <c r="K27" s="34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2">
      <c r="A28" s="8" t="s">
        <v>20</v>
      </c>
      <c r="B28" s="9" t="s">
        <v>239</v>
      </c>
      <c r="C28" s="90" t="s">
        <v>189</v>
      </c>
      <c r="D28" s="148"/>
      <c r="E28" s="148"/>
      <c r="F28" s="252"/>
      <c r="G28" s="46"/>
      <c r="H28" s="46"/>
      <c r="I28" s="46"/>
      <c r="J28" s="74">
        <v>87.45</v>
      </c>
      <c r="K28" s="34">
        <f aca="true" t="shared" si="1" ref="K28:K33">SUM(D28:F28)*J28</f>
        <v>0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2">
      <c r="A29" s="8" t="s">
        <v>291</v>
      </c>
      <c r="B29" s="9" t="s">
        <v>213</v>
      </c>
      <c r="C29" s="90" t="s">
        <v>130</v>
      </c>
      <c r="D29" s="125"/>
      <c r="E29" s="249"/>
      <c r="F29" s="252"/>
      <c r="G29" s="46"/>
      <c r="H29" s="46"/>
      <c r="I29" s="46"/>
      <c r="J29" s="74">
        <v>58.3</v>
      </c>
      <c r="K29" s="34">
        <f t="shared" si="1"/>
        <v>0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2">
      <c r="A30" s="8" t="s">
        <v>2</v>
      </c>
      <c r="B30" s="9" t="s">
        <v>236</v>
      </c>
      <c r="C30" s="90" t="s">
        <v>37</v>
      </c>
      <c r="D30" s="149"/>
      <c r="E30" s="149"/>
      <c r="F30" s="251"/>
      <c r="G30" s="46"/>
      <c r="H30" s="46"/>
      <c r="I30" s="46"/>
      <c r="J30" s="74">
        <v>32.86</v>
      </c>
      <c r="K30" s="34">
        <f t="shared" si="1"/>
        <v>0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2">
      <c r="A31" s="8" t="s">
        <v>185</v>
      </c>
      <c r="B31" s="9" t="s">
        <v>215</v>
      </c>
      <c r="C31" s="90" t="s">
        <v>34</v>
      </c>
      <c r="D31" s="148"/>
      <c r="E31" s="148"/>
      <c r="F31" s="252"/>
      <c r="G31" s="46"/>
      <c r="H31" s="46"/>
      <c r="I31" s="46"/>
      <c r="J31" s="74">
        <v>28.09</v>
      </c>
      <c r="K31" s="34">
        <f t="shared" si="1"/>
        <v>0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2">
      <c r="A32" s="8" t="s">
        <v>261</v>
      </c>
      <c r="B32" s="9" t="s">
        <v>262</v>
      </c>
      <c r="C32" s="90" t="s">
        <v>39</v>
      </c>
      <c r="D32" s="148"/>
      <c r="E32" s="148"/>
      <c r="F32" s="252"/>
      <c r="G32" s="46"/>
      <c r="H32" s="46"/>
      <c r="I32" s="46"/>
      <c r="J32" s="74">
        <v>153.7</v>
      </c>
      <c r="K32" s="34">
        <f t="shared" si="1"/>
        <v>0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2">
      <c r="A33" s="8" t="s">
        <v>3</v>
      </c>
      <c r="B33" s="9" t="s">
        <v>275</v>
      </c>
      <c r="C33" s="90" t="s">
        <v>40</v>
      </c>
      <c r="D33" s="148"/>
      <c r="E33" s="148"/>
      <c r="F33" s="252"/>
      <c r="G33" s="46"/>
      <c r="H33" s="46"/>
      <c r="I33" s="46"/>
      <c r="J33" s="74">
        <v>10.68</v>
      </c>
      <c r="K33" s="34">
        <f t="shared" si="1"/>
        <v>0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2">
      <c r="A34" s="11"/>
      <c r="B34" s="12"/>
      <c r="C34" s="93"/>
      <c r="D34" s="13"/>
      <c r="E34" s="243" t="s">
        <v>298</v>
      </c>
      <c r="F34" s="13"/>
      <c r="G34" s="13"/>
      <c r="H34" s="13"/>
      <c r="I34" s="13"/>
      <c r="J34" s="58"/>
      <c r="K34" s="34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2">
      <c r="A35" s="3" t="s">
        <v>4</v>
      </c>
      <c r="B35" s="3"/>
      <c r="C35" s="91"/>
      <c r="D35" s="101"/>
      <c r="E35" s="103" t="s">
        <v>12</v>
      </c>
      <c r="F35" s="104" t="s">
        <v>11</v>
      </c>
      <c r="G35" s="120"/>
      <c r="H35" s="3"/>
      <c r="I35" s="3"/>
      <c r="J35" s="58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2">
      <c r="A36" s="8" t="s">
        <v>271</v>
      </c>
      <c r="B36" s="9" t="s">
        <v>202</v>
      </c>
      <c r="C36" s="90" t="s">
        <v>39</v>
      </c>
      <c r="D36" s="102"/>
      <c r="E36" s="149"/>
      <c r="F36" s="149"/>
      <c r="G36" s="251"/>
      <c r="H36" s="1"/>
      <c r="I36" s="1"/>
      <c r="J36" s="65">
        <v>15</v>
      </c>
      <c r="K36" s="34">
        <f>SUM(E36:G36)*J36</f>
        <v>0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2">
      <c r="A37" s="8" t="s">
        <v>145</v>
      </c>
      <c r="B37" s="9" t="s">
        <v>52</v>
      </c>
      <c r="C37" s="90" t="s">
        <v>41</v>
      </c>
      <c r="D37" s="149"/>
      <c r="E37" s="207"/>
      <c r="F37" s="207"/>
      <c r="G37" s="207"/>
      <c r="H37" s="1"/>
      <c r="I37" s="1"/>
      <c r="J37" s="65">
        <v>3.77</v>
      </c>
      <c r="K37" s="34">
        <f aca="true" t="shared" si="2" ref="K37:K45">D37*J37</f>
        <v>0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12">
      <c r="A38" s="8" t="s">
        <v>144</v>
      </c>
      <c r="B38" s="9" t="s">
        <v>53</v>
      </c>
      <c r="C38" s="90" t="s">
        <v>42</v>
      </c>
      <c r="D38" s="149"/>
      <c r="E38" s="207"/>
      <c r="F38" s="207"/>
      <c r="G38" s="207"/>
      <c r="H38" s="1"/>
      <c r="I38" s="1"/>
      <c r="J38" s="65">
        <v>4</v>
      </c>
      <c r="K38" s="34">
        <f t="shared" si="2"/>
        <v>0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15" ht="12.75">
      <c r="A39" s="8" t="s">
        <v>234</v>
      </c>
      <c r="B39" s="9" t="s">
        <v>235</v>
      </c>
      <c r="C39" s="90" t="s">
        <v>42</v>
      </c>
      <c r="D39" s="149"/>
      <c r="E39" s="1"/>
      <c r="F39" s="184"/>
      <c r="G39" s="185"/>
      <c r="H39" s="47"/>
      <c r="I39" s="47"/>
      <c r="J39" s="65">
        <v>1.97</v>
      </c>
      <c r="K39" s="34">
        <f t="shared" si="2"/>
        <v>0</v>
      </c>
      <c r="N39" s="43"/>
      <c r="O39" s="43"/>
    </row>
    <row r="40" spans="1:15" ht="12.75">
      <c r="A40" s="8" t="s">
        <v>5</v>
      </c>
      <c r="B40" s="9" t="s">
        <v>54</v>
      </c>
      <c r="C40" s="90" t="s">
        <v>42</v>
      </c>
      <c r="D40" s="149"/>
      <c r="E40" s="1"/>
      <c r="F40" s="184"/>
      <c r="G40" s="185"/>
      <c r="H40" s="47"/>
      <c r="I40" s="47"/>
      <c r="J40" s="65">
        <v>2.26</v>
      </c>
      <c r="K40" s="34">
        <f t="shared" si="2"/>
        <v>0</v>
      </c>
      <c r="N40" s="43"/>
      <c r="O40" s="43"/>
    </row>
    <row r="41" spans="1:15" ht="12.75">
      <c r="A41" s="8" t="s">
        <v>6</v>
      </c>
      <c r="B41" s="9" t="s">
        <v>55</v>
      </c>
      <c r="C41" s="90" t="s">
        <v>42</v>
      </c>
      <c r="D41" s="149"/>
      <c r="E41" s="1"/>
      <c r="F41" s="184"/>
      <c r="G41" s="185"/>
      <c r="H41" s="47"/>
      <c r="I41" s="47"/>
      <c r="J41" s="65">
        <v>2.49</v>
      </c>
      <c r="K41" s="34">
        <f t="shared" si="2"/>
        <v>0</v>
      </c>
      <c r="N41" s="43"/>
      <c r="O41" s="43"/>
    </row>
    <row r="42" spans="1:15" ht="12.75">
      <c r="A42" s="8" t="s">
        <v>7</v>
      </c>
      <c r="B42" s="9" t="s">
        <v>56</v>
      </c>
      <c r="C42" s="90" t="s">
        <v>42</v>
      </c>
      <c r="D42" s="149"/>
      <c r="E42" s="1"/>
      <c r="F42" s="184"/>
      <c r="G42" s="185"/>
      <c r="H42" s="47"/>
      <c r="I42" s="47"/>
      <c r="J42" s="65">
        <v>2.77</v>
      </c>
      <c r="K42" s="34">
        <f t="shared" si="2"/>
        <v>0</v>
      </c>
      <c r="N42" s="43"/>
      <c r="O42" s="43"/>
    </row>
    <row r="43" spans="1:15" ht="12.75">
      <c r="A43" s="8" t="s">
        <v>8</v>
      </c>
      <c r="B43" s="9" t="s">
        <v>57</v>
      </c>
      <c r="C43" s="90" t="s">
        <v>42</v>
      </c>
      <c r="D43" s="149"/>
      <c r="E43" s="1"/>
      <c r="F43" s="184"/>
      <c r="G43" s="185"/>
      <c r="H43" s="47"/>
      <c r="I43" s="47"/>
      <c r="J43" s="65">
        <v>3</v>
      </c>
      <c r="K43" s="34">
        <f t="shared" si="2"/>
        <v>0</v>
      </c>
      <c r="N43" s="43"/>
      <c r="O43" s="43"/>
    </row>
    <row r="44" spans="1:11" ht="12">
      <c r="A44" s="8" t="s">
        <v>9</v>
      </c>
      <c r="B44" s="9" t="s">
        <v>242</v>
      </c>
      <c r="C44" s="90" t="s">
        <v>42</v>
      </c>
      <c r="D44" s="149"/>
      <c r="E44" s="1"/>
      <c r="F44" s="186"/>
      <c r="G44" s="187"/>
      <c r="H44" s="178"/>
      <c r="I44" s="1"/>
      <c r="J44" s="65">
        <v>3.23</v>
      </c>
      <c r="K44" s="34">
        <f t="shared" si="2"/>
        <v>0</v>
      </c>
    </row>
    <row r="45" spans="1:11" ht="12">
      <c r="A45" s="8" t="s">
        <v>47</v>
      </c>
      <c r="B45" s="9" t="s">
        <v>243</v>
      </c>
      <c r="C45" s="90" t="s">
        <v>42</v>
      </c>
      <c r="D45" s="149"/>
      <c r="E45" s="103" t="s">
        <v>12</v>
      </c>
      <c r="F45" s="120" t="s">
        <v>11</v>
      </c>
      <c r="G45" s="120" t="s">
        <v>164</v>
      </c>
      <c r="H45" s="120" t="s">
        <v>10</v>
      </c>
      <c r="I45" s="1"/>
      <c r="J45" s="65">
        <v>3.53</v>
      </c>
      <c r="K45" s="34">
        <f t="shared" si="2"/>
        <v>0</v>
      </c>
    </row>
    <row r="46" spans="1:11" ht="12">
      <c r="A46" s="269" t="s">
        <v>23</v>
      </c>
      <c r="B46" s="270" t="s">
        <v>277</v>
      </c>
      <c r="C46" s="90" t="s">
        <v>40</v>
      </c>
      <c r="D46" s="149"/>
      <c r="E46" s="59" t="s">
        <v>315</v>
      </c>
      <c r="F46" s="59" t="s">
        <v>139</v>
      </c>
      <c r="G46" s="59" t="s">
        <v>251</v>
      </c>
      <c r="H46" s="59" t="s">
        <v>140</v>
      </c>
      <c r="J46" s="65">
        <v>11.15</v>
      </c>
      <c r="K46" s="34">
        <f>D46*J46</f>
        <v>0</v>
      </c>
    </row>
    <row r="47" spans="1:24" ht="12">
      <c r="A47" s="269" t="s">
        <v>307</v>
      </c>
      <c r="B47" s="270" t="s">
        <v>51</v>
      </c>
      <c r="C47" s="90" t="s">
        <v>36</v>
      </c>
      <c r="D47" s="39"/>
      <c r="E47" s="149"/>
      <c r="F47" s="149"/>
      <c r="G47" s="149"/>
      <c r="H47" s="149"/>
      <c r="I47" s="1"/>
      <c r="J47" s="65">
        <v>29.65</v>
      </c>
      <c r="K47" s="34">
        <f>SUM(E47:G47)*J47</f>
        <v>0</v>
      </c>
      <c r="N47" s="11"/>
      <c r="O47" s="12"/>
      <c r="P47" s="93"/>
      <c r="Q47" s="207"/>
      <c r="R47" s="16"/>
      <c r="S47" s="16"/>
      <c r="T47" s="16"/>
      <c r="U47" s="16"/>
      <c r="V47" s="16"/>
      <c r="W47" s="16"/>
      <c r="X47" s="16"/>
    </row>
    <row r="48" spans="1:11" ht="12">
      <c r="A48" s="10" t="s">
        <v>254</v>
      </c>
      <c r="B48" s="9" t="s">
        <v>59</v>
      </c>
      <c r="C48" s="90" t="s">
        <v>39</v>
      </c>
      <c r="D48" s="39"/>
      <c r="E48" s="149"/>
      <c r="F48" s="149"/>
      <c r="G48" s="149"/>
      <c r="H48" s="149"/>
      <c r="J48" s="65">
        <v>5</v>
      </c>
      <c r="K48" s="34">
        <f>SUM(E48:G48)*J48</f>
        <v>0</v>
      </c>
    </row>
    <row r="49" spans="1:11" ht="12">
      <c r="A49" s="10" t="s">
        <v>256</v>
      </c>
      <c r="B49" s="9" t="s">
        <v>60</v>
      </c>
      <c r="C49" s="90" t="s">
        <v>39</v>
      </c>
      <c r="D49" s="39"/>
      <c r="E49" s="149"/>
      <c r="F49" s="149"/>
      <c r="G49" s="149"/>
      <c r="H49" s="149"/>
      <c r="J49" s="65">
        <v>5</v>
      </c>
      <c r="K49" s="34">
        <f>SUM(E49:G49)*J49</f>
        <v>0</v>
      </c>
    </row>
    <row r="50" spans="1:11" ht="12">
      <c r="A50" s="10" t="s">
        <v>303</v>
      </c>
      <c r="B50" s="9" t="s">
        <v>244</v>
      </c>
      <c r="C50" s="90" t="s">
        <v>39</v>
      </c>
      <c r="D50" s="39"/>
      <c r="E50" s="149"/>
      <c r="F50" s="149"/>
      <c r="G50" s="149"/>
      <c r="H50" s="149"/>
      <c r="J50" s="65">
        <v>12.5</v>
      </c>
      <c r="K50" s="34">
        <f>SUM(E50:G50)*J50</f>
        <v>0</v>
      </c>
    </row>
    <row r="51" spans="1:11" ht="12">
      <c r="A51" s="10" t="s">
        <v>252</v>
      </c>
      <c r="B51" s="9" t="s">
        <v>58</v>
      </c>
      <c r="C51" s="90" t="s">
        <v>39</v>
      </c>
      <c r="D51" s="149"/>
      <c r="J51" s="65">
        <v>5</v>
      </c>
      <c r="K51" s="34">
        <f>D51*J51</f>
        <v>0</v>
      </c>
    </row>
    <row r="52" spans="1:11" ht="12">
      <c r="A52" s="281" t="s">
        <v>328</v>
      </c>
      <c r="B52" s="9" t="s">
        <v>302</v>
      </c>
      <c r="C52" s="90" t="s">
        <v>39</v>
      </c>
      <c r="D52" s="149"/>
      <c r="E52" s="103" t="s">
        <v>11</v>
      </c>
      <c r="F52" s="103" t="s">
        <v>164</v>
      </c>
      <c r="J52" s="65">
        <v>25.75</v>
      </c>
      <c r="K52" s="34">
        <f>D52*J52</f>
        <v>0</v>
      </c>
    </row>
    <row r="53" spans="1:24" ht="12">
      <c r="A53" s="281" t="s">
        <v>329</v>
      </c>
      <c r="B53" s="9" t="s">
        <v>282</v>
      </c>
      <c r="C53" s="90" t="s">
        <v>39</v>
      </c>
      <c r="D53" s="242"/>
      <c r="E53" s="149"/>
      <c r="F53" s="149"/>
      <c r="G53" s="1"/>
      <c r="H53" s="1"/>
      <c r="I53" s="1"/>
      <c r="J53" s="65">
        <v>53.5</v>
      </c>
      <c r="K53" s="34">
        <f>SUM(D53:F53)*J53</f>
        <v>0</v>
      </c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ht="12" customHeight="1">
      <c r="A54" s="11"/>
      <c r="B54" s="12"/>
      <c r="C54" s="93"/>
      <c r="D54" s="207"/>
      <c r="E54" s="1"/>
      <c r="F54" s="1"/>
      <c r="G54" s="1"/>
      <c r="H54" s="1"/>
      <c r="I54" s="1"/>
      <c r="J54" s="229"/>
      <c r="K54" s="34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="11" customFormat="1" ht="12" customHeight="1">
      <c r="A55" s="167" t="s">
        <v>270</v>
      </c>
    </row>
    <row r="56" s="11" customFormat="1" ht="12" customHeight="1">
      <c r="A56" s="202" t="s">
        <v>249</v>
      </c>
    </row>
    <row r="57" spans="1:9" s="11" customFormat="1" ht="12" customHeight="1">
      <c r="A57" s="167" t="s">
        <v>245</v>
      </c>
      <c r="G57" s="33"/>
      <c r="H57" s="33"/>
      <c r="I57" s="33"/>
    </row>
    <row r="58" spans="1:9" s="11" customFormat="1" ht="12" customHeight="1">
      <c r="A58" s="11" t="s">
        <v>217</v>
      </c>
      <c r="I58" s="33"/>
    </row>
    <row r="59" spans="4:11" ht="12">
      <c r="D59" s="155"/>
      <c r="E59" s="235"/>
      <c r="F59" s="151"/>
      <c r="G59" s="181"/>
      <c r="H59" s="182"/>
      <c r="K59" s="33"/>
    </row>
    <row r="60" spans="1:11" ht="9" customHeight="1" thickBot="1">
      <c r="A60" s="11"/>
      <c r="D60" s="155"/>
      <c r="E60" s="155"/>
      <c r="F60" s="154"/>
      <c r="H60" s="170"/>
      <c r="K60" s="33"/>
    </row>
    <row r="61" spans="1:11" ht="12.75" thickTop="1">
      <c r="A61" s="76"/>
      <c r="B61" s="84" t="s">
        <v>147</v>
      </c>
      <c r="C61" s="67"/>
      <c r="E61" s="155"/>
      <c r="F61" s="154"/>
      <c r="H61" s="170"/>
      <c r="K61" s="33"/>
    </row>
    <row r="62" spans="1:11" ht="12.75">
      <c r="A62" s="194" t="s">
        <v>94</v>
      </c>
      <c r="B62" s="43">
        <f>SUM(K11:K53)</f>
        <v>0</v>
      </c>
      <c r="C62" s="197"/>
      <c r="E62" s="155"/>
      <c r="F62" s="154"/>
      <c r="H62" s="170"/>
      <c r="K62" s="33"/>
    </row>
    <row r="63" spans="1:11" ht="12">
      <c r="A63" s="195" t="s">
        <v>162</v>
      </c>
      <c r="B63" s="180">
        <v>0</v>
      </c>
      <c r="C63" s="199" t="s">
        <v>216</v>
      </c>
      <c r="E63" s="155"/>
      <c r="F63" s="154"/>
      <c r="H63" s="183"/>
      <c r="K63" s="33"/>
    </row>
    <row r="64" spans="1:11" ht="12">
      <c r="A64" s="194" t="s">
        <v>163</v>
      </c>
      <c r="B64" s="211">
        <f>B62-(B62*B63)</f>
        <v>0</v>
      </c>
      <c r="C64" s="78"/>
      <c r="E64" s="155"/>
      <c r="F64" s="154"/>
      <c r="G64" s="155"/>
      <c r="H64" s="156"/>
      <c r="K64" s="33"/>
    </row>
    <row r="65" spans="1:11" ht="12">
      <c r="A65" s="194" t="s">
        <v>95</v>
      </c>
      <c r="B65" s="178">
        <f>B64*0.23</f>
        <v>0</v>
      </c>
      <c r="C65" s="79"/>
      <c r="E65" s="155"/>
      <c r="F65" s="157"/>
      <c r="G65" s="158"/>
      <c r="H65" s="159"/>
      <c r="K65" s="33"/>
    </row>
    <row r="66" spans="1:11" ht="12.75" thickBot="1">
      <c r="A66" s="196" t="s">
        <v>142</v>
      </c>
      <c r="B66" s="179">
        <f>B64+B65</f>
        <v>0</v>
      </c>
      <c r="C66" s="198"/>
      <c r="F66" s="290" t="s">
        <v>265</v>
      </c>
      <c r="G66" s="290"/>
      <c r="H66" s="290"/>
      <c r="K66" s="33"/>
    </row>
    <row r="67" ht="12.75" thickTop="1">
      <c r="I67" s="155"/>
    </row>
    <row r="68" ht="12">
      <c r="I68" s="155"/>
    </row>
    <row r="69" spans="1:10" ht="12">
      <c r="A69" s="239"/>
      <c r="B69" s="239"/>
      <c r="C69" s="239"/>
      <c r="D69" s="239"/>
      <c r="E69" s="239"/>
      <c r="F69" s="239"/>
      <c r="G69" s="239"/>
      <c r="H69" s="239"/>
      <c r="I69" s="239"/>
      <c r="J69" s="239"/>
    </row>
    <row r="70" spans="1:10" ht="12">
      <c r="A70" s="291" t="s">
        <v>276</v>
      </c>
      <c r="B70" s="291"/>
      <c r="C70" s="291"/>
      <c r="D70" s="291"/>
      <c r="E70" s="291"/>
      <c r="F70" s="291"/>
      <c r="G70" s="291"/>
      <c r="H70" s="291"/>
      <c r="I70" s="291"/>
      <c r="J70" s="291"/>
    </row>
    <row r="71" spans="1:10" ht="12">
      <c r="A71" s="292" t="s">
        <v>285</v>
      </c>
      <c r="B71" s="292"/>
      <c r="C71" s="292"/>
      <c r="D71" s="292"/>
      <c r="E71" s="292"/>
      <c r="F71" s="292"/>
      <c r="G71" s="292"/>
      <c r="H71" s="292"/>
      <c r="I71" s="292"/>
      <c r="J71" s="292"/>
    </row>
    <row r="74" spans="1:13" s="258" customFormat="1" ht="75" customHeight="1">
      <c r="A74" s="285" t="s">
        <v>309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56"/>
      <c r="L74" s="256"/>
      <c r="M74" s="257"/>
    </row>
  </sheetData>
  <sheetProtection password="EF50" sheet="1"/>
  <mergeCells count="8">
    <mergeCell ref="A74:J74"/>
    <mergeCell ref="G17:H20"/>
    <mergeCell ref="A71:J71"/>
    <mergeCell ref="D10:E10"/>
    <mergeCell ref="D27:E27"/>
    <mergeCell ref="A27:B27"/>
    <mergeCell ref="F66:H66"/>
    <mergeCell ref="A70:J70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7"/>
  <sheetViews>
    <sheetView zoomScalePageLayoutView="0" workbookViewId="0" topLeftCell="A643">
      <selection activeCell="E667" sqref="E667"/>
    </sheetView>
  </sheetViews>
  <sheetFormatPr defaultColWidth="9.140625" defaultRowHeight="12.75"/>
  <cols>
    <col min="1" max="1" width="22.140625" style="114" customWidth="1"/>
    <col min="2" max="2" width="15.28125" style="114" bestFit="1" customWidth="1"/>
    <col min="3" max="3" width="4.140625" style="114" bestFit="1" customWidth="1"/>
    <col min="4" max="4" width="22.140625" style="114" bestFit="1" customWidth="1"/>
    <col min="5" max="5" width="9.00390625" style="114" bestFit="1" customWidth="1"/>
    <col min="6" max="6" width="14.140625" style="114" bestFit="1" customWidth="1"/>
    <col min="7" max="7" width="14.140625" style="206" bestFit="1" customWidth="1"/>
    <col min="8" max="8" width="14.140625" style="114" bestFit="1" customWidth="1"/>
    <col min="9" max="9" width="21.7109375" style="114" customWidth="1"/>
    <col min="10" max="10" width="6.00390625" style="114" bestFit="1" customWidth="1"/>
    <col min="11" max="14" width="9.140625" style="114" customWidth="1"/>
    <col min="15" max="15" width="14.7109375" style="114" bestFit="1" customWidth="1"/>
    <col min="16" max="16384" width="9.140625" style="114" customWidth="1"/>
  </cols>
  <sheetData>
    <row r="1" spans="1:10" s="113" customFormat="1" ht="14.25" customHeight="1">
      <c r="A1" s="111" t="s">
        <v>148</v>
      </c>
      <c r="B1" s="112" t="s">
        <v>149</v>
      </c>
      <c r="C1" s="112" t="s">
        <v>150</v>
      </c>
      <c r="D1" s="112" t="s">
        <v>151</v>
      </c>
      <c r="E1" s="112" t="s">
        <v>152</v>
      </c>
      <c r="F1" s="112" t="s">
        <v>153</v>
      </c>
      <c r="G1" s="203" t="s">
        <v>154</v>
      </c>
      <c r="H1" s="112" t="s">
        <v>155</v>
      </c>
      <c r="I1" s="112" t="s">
        <v>156</v>
      </c>
      <c r="J1" s="112" t="s">
        <v>157</v>
      </c>
    </row>
    <row r="2" spans="1:10" ht="12">
      <c r="A2" s="114" t="str">
        <f>SUBSTITUTE('STAL 120'!B11,"_",'STAL 120'!$D$9,1)</f>
        <v>RS120-A-RY300-G</v>
      </c>
      <c r="B2" s="115">
        <f>'STAL 120'!$I$3</f>
        <v>0</v>
      </c>
      <c r="C2" s="115">
        <f>'STAL 120'!$I$6</f>
        <v>0</v>
      </c>
      <c r="D2" s="115">
        <f>'STAL 120'!$I$4</f>
        <v>0</v>
      </c>
      <c r="E2" s="115" t="str">
        <f>'STAL 120'!$I$5</f>
        <v>SHO</v>
      </c>
      <c r="F2" s="115">
        <f>'STAL 120'!$B$2</f>
        <v>0</v>
      </c>
      <c r="G2" s="204" t="str">
        <f>'STAL 120'!$B$7</f>
        <v>2019-04-2</v>
      </c>
      <c r="H2" s="115">
        <f>'STAL 120'!$I$3</f>
        <v>0</v>
      </c>
      <c r="I2" s="115" t="str">
        <f>SUBSTITUTE(SUBSTITUTE(SUBSTITUTE(SUBSTITUTE(SUBSTITUTE(A2,"RS135","RS130",1),"SS090","SS087",1),"RO135","RO130",1),"OP090","OP087",1),"RS120","RS110",1)</f>
        <v>RS110-A-RY300-G</v>
      </c>
      <c r="J2" s="115">
        <f>'STAL 120'!D11</f>
        <v>0</v>
      </c>
    </row>
    <row r="3" spans="1:10" ht="12">
      <c r="A3" s="114" t="str">
        <f>SUBSTITUTE('STAL 120'!B12,"_",'STAL 120'!$D$9,1)</f>
        <v>RS120-A-HD----D</v>
      </c>
      <c r="B3" s="115">
        <f>'STAL 120'!$I$3</f>
        <v>0</v>
      </c>
      <c r="C3" s="115">
        <f>'STAL 120'!$I$6</f>
        <v>0</v>
      </c>
      <c r="D3" s="115">
        <f>'STAL 120'!$I$4</f>
        <v>0</v>
      </c>
      <c r="E3" s="115" t="str">
        <f>'STAL 120'!$I$5</f>
        <v>SHO</v>
      </c>
      <c r="F3" s="115">
        <f>'STAL 120'!$B$2</f>
        <v>0</v>
      </c>
      <c r="G3" s="204" t="str">
        <f>'STAL 120'!$B$7</f>
        <v>2019-04-2</v>
      </c>
      <c r="H3" s="115">
        <f>'STAL 120'!$I$3</f>
        <v>0</v>
      </c>
      <c r="I3" s="115" t="str">
        <f aca="true" t="shared" si="0" ref="I3:I22">SUBSTITUTE(SUBSTITUTE(SUBSTITUTE(SUBSTITUTE(SUBSTITUTE(A3,"RS135","RS130",1),"SS090","SS087",1),"RO135","RO130",1),"OP090","OP087",1),"RS120","RS110",1)</f>
        <v>RS110-A-HD----D</v>
      </c>
      <c r="J3" s="115">
        <f>'STAL 120'!D12</f>
        <v>0</v>
      </c>
    </row>
    <row r="4" spans="1:10" ht="12">
      <c r="A4" s="114" t="str">
        <f>SUBSTITUTE('STAL 120'!B13,"_",'STAL 120'!$D$9,1)</f>
        <v>RS120-A-HG----D</v>
      </c>
      <c r="B4" s="115">
        <f>'STAL 120'!$I$3</f>
        <v>0</v>
      </c>
      <c r="C4" s="115">
        <f>'STAL 120'!$I$6</f>
        <v>0</v>
      </c>
      <c r="D4" s="115">
        <f>'STAL 120'!$I$4</f>
        <v>0</v>
      </c>
      <c r="E4" s="115" t="str">
        <f>'STAL 120'!$I$5</f>
        <v>SHO</v>
      </c>
      <c r="F4" s="115">
        <f>'STAL 120'!$B$2</f>
        <v>0</v>
      </c>
      <c r="G4" s="204" t="str">
        <f>'STAL 120'!$B$7</f>
        <v>2019-04-2</v>
      </c>
      <c r="H4" s="115">
        <f>'STAL 120'!$I$3</f>
        <v>0</v>
      </c>
      <c r="I4" s="115" t="str">
        <f t="shared" si="0"/>
        <v>RS110-A-HG----D</v>
      </c>
      <c r="J4" s="115">
        <f>'STAL 120'!D13</f>
        <v>0</v>
      </c>
    </row>
    <row r="5" spans="1:10" ht="12">
      <c r="A5" s="114" t="str">
        <f>SUBSTITUTE('STAL 120'!B14,"_",'STAL 120'!$D$9,1)</f>
        <v>RS120-A-LK----G</v>
      </c>
      <c r="B5" s="115">
        <f>'STAL 120'!$I$3</f>
        <v>0</v>
      </c>
      <c r="C5" s="115">
        <f>'STAL 120'!$I$6</f>
        <v>0</v>
      </c>
      <c r="D5" s="115">
        <f>'STAL 120'!$I$4</f>
        <v>0</v>
      </c>
      <c r="E5" s="115" t="str">
        <f>'STAL 120'!$I$5</f>
        <v>SHO</v>
      </c>
      <c r="F5" s="115">
        <f>'STAL 120'!$B$2</f>
        <v>0</v>
      </c>
      <c r="G5" s="204" t="str">
        <f>'STAL 120'!$B$7</f>
        <v>2019-04-2</v>
      </c>
      <c r="H5" s="115">
        <f>'STAL 120'!$I$3</f>
        <v>0</v>
      </c>
      <c r="I5" s="115" t="str">
        <f t="shared" si="0"/>
        <v>RS110-A-LK----G</v>
      </c>
      <c r="J5" s="115">
        <f>'STAL 120'!D14</f>
        <v>0</v>
      </c>
    </row>
    <row r="6" spans="1:10" ht="12">
      <c r="A6" s="114" t="str">
        <f>SUBSTITUTE('STAL 120'!B15,"_",'STAL 120'!$D$9,1)</f>
        <v>RS120-A-LW090-G</v>
      </c>
      <c r="B6" s="115">
        <f>'STAL 120'!$I$3</f>
        <v>0</v>
      </c>
      <c r="C6" s="115">
        <f>'STAL 120'!$I$6</f>
        <v>0</v>
      </c>
      <c r="D6" s="115">
        <f>'STAL 120'!$I$4</f>
        <v>0</v>
      </c>
      <c r="E6" s="115" t="str">
        <f>'STAL 120'!$I$5</f>
        <v>SHO</v>
      </c>
      <c r="F6" s="115">
        <f>'STAL 120'!$B$2</f>
        <v>0</v>
      </c>
      <c r="G6" s="204" t="str">
        <f>'STAL 120'!$B$7</f>
        <v>2019-04-2</v>
      </c>
      <c r="H6" s="115">
        <f>'STAL 120'!$I$3</f>
        <v>0</v>
      </c>
      <c r="I6" s="115" t="str">
        <f t="shared" si="0"/>
        <v>RS110-A-LW090-G</v>
      </c>
      <c r="J6" s="115">
        <f>'STAL 120'!D15</f>
        <v>0</v>
      </c>
    </row>
    <row r="7" spans="1:10" ht="12">
      <c r="A7" s="114" t="str">
        <f>SUBSTITUTE('STAL 120'!B16,"_",'STAL 120'!$D$9,1)</f>
        <v>RS120-A-LZ090-G</v>
      </c>
      <c r="B7" s="115">
        <f>'STAL 120'!$I$3</f>
        <v>0</v>
      </c>
      <c r="C7" s="115">
        <f>'STAL 120'!$I$6</f>
        <v>0</v>
      </c>
      <c r="D7" s="115">
        <f>'STAL 120'!$I$4</f>
        <v>0</v>
      </c>
      <c r="E7" s="115" t="str">
        <f>'STAL 120'!$I$5</f>
        <v>SHO</v>
      </c>
      <c r="F7" s="115">
        <f>'STAL 120'!$B$2</f>
        <v>0</v>
      </c>
      <c r="G7" s="204" t="str">
        <f>'STAL 120'!$B$7</f>
        <v>2019-04-2</v>
      </c>
      <c r="H7" s="115">
        <f>'STAL 120'!$I$3</f>
        <v>0</v>
      </c>
      <c r="I7" s="115" t="str">
        <f t="shared" si="0"/>
        <v>RS110-A-LZ090-G</v>
      </c>
      <c r="J7" s="115">
        <f>'STAL 120'!D16</f>
        <v>0</v>
      </c>
    </row>
    <row r="8" spans="1:10" ht="12">
      <c r="A8" s="114" t="str">
        <f>SUBSTITUTE('STAL 120'!B17,"_",'STAL 120'!$D$9,1)</f>
        <v>RS120-A-LW135-D</v>
      </c>
      <c r="B8" s="115">
        <f>'STAL 120'!$I$3</f>
        <v>0</v>
      </c>
      <c r="C8" s="115">
        <f>'STAL 120'!$I$6</f>
        <v>0</v>
      </c>
      <c r="D8" s="115">
        <f>'STAL 120'!$I$4</f>
        <v>0</v>
      </c>
      <c r="E8" s="115" t="str">
        <f>'STAL 120'!$I$5</f>
        <v>SHO</v>
      </c>
      <c r="F8" s="115">
        <f>'STAL 120'!$B$2</f>
        <v>0</v>
      </c>
      <c r="G8" s="204" t="str">
        <f>'STAL 120'!$B$7</f>
        <v>2019-04-2</v>
      </c>
      <c r="H8" s="115">
        <f>'STAL 120'!$I$3</f>
        <v>0</v>
      </c>
      <c r="I8" s="115" t="str">
        <f t="shared" si="0"/>
        <v>RS110-A-LW135-D</v>
      </c>
      <c r="J8" s="115">
        <f>'STAL 120'!D17</f>
        <v>0</v>
      </c>
    </row>
    <row r="9" spans="1:10" ht="12">
      <c r="A9" s="114" t="str">
        <f>SUBSTITUTE('STAL 120'!B18,"_",'STAL 120'!$D$9,1)</f>
        <v>RS120-A-LZ135-D</v>
      </c>
      <c r="B9" s="115">
        <f>'STAL 120'!$I$3</f>
        <v>0</v>
      </c>
      <c r="C9" s="115">
        <f>'STAL 120'!$I$6</f>
        <v>0</v>
      </c>
      <c r="D9" s="115">
        <f>'STAL 120'!$I$4</f>
        <v>0</v>
      </c>
      <c r="E9" s="115" t="str">
        <f>'STAL 120'!$I$5</f>
        <v>SHO</v>
      </c>
      <c r="F9" s="115">
        <f>'STAL 120'!$B$2</f>
        <v>0</v>
      </c>
      <c r="G9" s="204" t="str">
        <f>'STAL 120'!$B$7</f>
        <v>2019-04-2</v>
      </c>
      <c r="H9" s="115">
        <f>'STAL 120'!$I$3</f>
        <v>0</v>
      </c>
      <c r="I9" s="115" t="str">
        <f t="shared" si="0"/>
        <v>RS110-A-LZ135-D</v>
      </c>
      <c r="J9" s="115">
        <f>'STAL 120'!D18</f>
        <v>0</v>
      </c>
    </row>
    <row r="10" spans="1:10" ht="12">
      <c r="A10" s="114" t="str">
        <f>SUBSTITUTE('STAL 120'!B19,"_",'STAL 120'!$D$9,1)</f>
        <v>RS120-A-LW___-D</v>
      </c>
      <c r="B10" s="115">
        <f>'STAL 120'!$I$3</f>
        <v>0</v>
      </c>
      <c r="C10" s="115">
        <f>'STAL 120'!$I$6</f>
        <v>0</v>
      </c>
      <c r="D10" s="115">
        <f>'STAL 120'!$I$4</f>
        <v>0</v>
      </c>
      <c r="E10" s="115" t="str">
        <f>'STAL 120'!$I$5</f>
        <v>SHO</v>
      </c>
      <c r="F10" s="115">
        <f>'STAL 120'!$B$2</f>
        <v>0</v>
      </c>
      <c r="G10" s="204" t="str">
        <f>'STAL 120'!$B$7</f>
        <v>2019-04-2</v>
      </c>
      <c r="H10" s="115">
        <f>'STAL 120'!$I$3</f>
        <v>0</v>
      </c>
      <c r="I10" s="115" t="str">
        <f t="shared" si="0"/>
        <v>RS110-A-LW___-D</v>
      </c>
      <c r="J10" s="115">
        <f>'STAL 120'!D19</f>
        <v>0</v>
      </c>
    </row>
    <row r="11" spans="1:10" ht="12">
      <c r="A11" s="114" t="str">
        <f>SUBSTITUTE('STAL 120'!B20,"_",'STAL 120'!$D$9,1)</f>
        <v>RS120-A-LZ___-D</v>
      </c>
      <c r="B11" s="115">
        <f>'STAL 120'!$I$3</f>
        <v>0</v>
      </c>
      <c r="C11" s="115">
        <f>'STAL 120'!$I$6</f>
        <v>0</v>
      </c>
      <c r="D11" s="115">
        <f>'STAL 120'!$I$4</f>
        <v>0</v>
      </c>
      <c r="E11" s="115" t="str">
        <f>'STAL 120'!$I$5</f>
        <v>SHO</v>
      </c>
      <c r="F11" s="115">
        <f>'STAL 120'!$B$2</f>
        <v>0</v>
      </c>
      <c r="G11" s="204" t="str">
        <f>'STAL 120'!$B$7</f>
        <v>2019-04-2</v>
      </c>
      <c r="H11" s="115">
        <f>'STAL 120'!$I$3</f>
        <v>0</v>
      </c>
      <c r="I11" s="115" t="str">
        <f t="shared" si="0"/>
        <v>RS110-A-LZ___-D</v>
      </c>
      <c r="J11" s="115">
        <f>'STAL 120'!D20</f>
        <v>0</v>
      </c>
    </row>
    <row r="12" spans="1:10" ht="12">
      <c r="A12" s="114" t="str">
        <f>SUBSTITUTE('STAL 120'!B21,"_",'STAL 120'!$D$9,1)</f>
        <v>RS120-A-LE___-D</v>
      </c>
      <c r="B12" s="115">
        <f>'STAL 120'!$I$3</f>
        <v>0</v>
      </c>
      <c r="C12" s="115">
        <f>'STAL 120'!$I$6</f>
        <v>0</v>
      </c>
      <c r="D12" s="115">
        <f>'STAL 120'!$I$4</f>
        <v>0</v>
      </c>
      <c r="E12" s="115" t="str">
        <f>'STAL 120'!$I$5</f>
        <v>SHO</v>
      </c>
      <c r="F12" s="115">
        <f>'STAL 120'!$B$2</f>
        <v>0</v>
      </c>
      <c r="G12" s="204" t="str">
        <f>'STAL 120'!$B$7</f>
        <v>2019-04-2</v>
      </c>
      <c r="H12" s="115">
        <f>'STAL 120'!$I$3</f>
        <v>0</v>
      </c>
      <c r="I12" s="115" t="str">
        <f t="shared" si="0"/>
        <v>RS110-A-LE___-D</v>
      </c>
      <c r="J12" s="115">
        <f>'STAL 120'!D21</f>
        <v>0</v>
      </c>
    </row>
    <row r="13" spans="1:10" ht="12">
      <c r="A13" s="114" t="str">
        <f>SUBSTITUTE('STAL 120'!B22,"_",'STAL 120'!$D$9,1)</f>
        <v>RS120-A-LV___-D</v>
      </c>
      <c r="B13" s="115">
        <f>'STAL 120'!$I$3</f>
        <v>0</v>
      </c>
      <c r="C13" s="115">
        <f>'STAL 120'!$I$6</f>
        <v>0</v>
      </c>
      <c r="D13" s="115">
        <f>'STAL 120'!$I$4</f>
        <v>0</v>
      </c>
      <c r="E13" s="115" t="str">
        <f>'STAL 120'!$I$5</f>
        <v>SHO</v>
      </c>
      <c r="F13" s="115">
        <f>'STAL 120'!$B$2</f>
        <v>0</v>
      </c>
      <c r="G13" s="204" t="str">
        <f>'STAL 120'!$B$7</f>
        <v>2019-04-2</v>
      </c>
      <c r="H13" s="115">
        <f>'STAL 120'!$I$3</f>
        <v>0</v>
      </c>
      <c r="I13" s="115" t="str">
        <f t="shared" si="0"/>
        <v>RS110-A-LV___-D</v>
      </c>
      <c r="J13" s="115">
        <f>'STAL 120'!D22</f>
        <v>0</v>
      </c>
    </row>
    <row r="14" spans="1:10" ht="12">
      <c r="A14" s="114" t="str">
        <f>SUBSTITUTE('STAL 120'!B23,"_",'STAL 120'!$D$9,1)</f>
        <v>RS120-A-OP090-G</v>
      </c>
      <c r="B14" s="115">
        <f>'STAL 120'!$I$3</f>
        <v>0</v>
      </c>
      <c r="C14" s="115">
        <f>'STAL 120'!$I$6</f>
        <v>0</v>
      </c>
      <c r="D14" s="115">
        <f>'STAL 120'!$I$4</f>
        <v>0</v>
      </c>
      <c r="E14" s="115" t="str">
        <f>'STAL 120'!$I$5</f>
        <v>SHO</v>
      </c>
      <c r="F14" s="115">
        <f>'STAL 120'!$B$2</f>
        <v>0</v>
      </c>
      <c r="G14" s="204" t="str">
        <f>'STAL 120'!$B$7</f>
        <v>2019-04-2</v>
      </c>
      <c r="H14" s="115">
        <f>'STAL 120'!$I$3</f>
        <v>0</v>
      </c>
      <c r="I14" s="115" t="str">
        <f t="shared" si="0"/>
        <v>RS110-A-OP087-G</v>
      </c>
      <c r="J14" s="115">
        <f>'STAL 120'!D23</f>
        <v>0</v>
      </c>
    </row>
    <row r="15" spans="1:10" ht="12">
      <c r="A15" s="114" t="str">
        <f>SUBSTITUTE('STAL 120'!B24,"_",'STAL 120'!$D$9,1)</f>
        <v>RS120-A-ZU----G</v>
      </c>
      <c r="B15" s="115">
        <f>'STAL 120'!$I$3</f>
        <v>0</v>
      </c>
      <c r="C15" s="115">
        <f>'STAL 120'!$I$6</f>
        <v>0</v>
      </c>
      <c r="D15" s="115">
        <f>'STAL 120'!$I$4</f>
        <v>0</v>
      </c>
      <c r="E15" s="115" t="str">
        <f>'STAL 120'!$I$5</f>
        <v>SHO</v>
      </c>
      <c r="F15" s="115">
        <f>'STAL 120'!$B$2</f>
        <v>0</v>
      </c>
      <c r="G15" s="204" t="str">
        <f>'STAL 120'!$B$7</f>
        <v>2019-04-2</v>
      </c>
      <c r="H15" s="115">
        <f>'STAL 120'!$I$3</f>
        <v>0</v>
      </c>
      <c r="I15" s="115" t="str">
        <f t="shared" si="0"/>
        <v>RS110-A-ZU----G</v>
      </c>
      <c r="J15" s="115">
        <f>'STAL 120'!D24</f>
        <v>0</v>
      </c>
    </row>
    <row r="16" spans="1:10" ht="12">
      <c r="A16" s="114" t="str">
        <f>SUBSTITUTE('STAL 120'!B26,"_",'STAL 120'!$D$9,1)</f>
        <v>SS090-A-RU300-G</v>
      </c>
      <c r="B16" s="115">
        <f>'STAL 120'!$I$3</f>
        <v>0</v>
      </c>
      <c r="C16" s="115">
        <f>'STAL 120'!$I$6</f>
        <v>0</v>
      </c>
      <c r="D16" s="115">
        <f>'STAL 120'!$I$4</f>
        <v>0</v>
      </c>
      <c r="E16" s="115" t="str">
        <f>'STAL 120'!$I$5</f>
        <v>SHO</v>
      </c>
      <c r="F16" s="115">
        <f>'STAL 120'!$B$2</f>
        <v>0</v>
      </c>
      <c r="G16" s="204" t="str">
        <f>'STAL 120'!$B$7</f>
        <v>2019-04-2</v>
      </c>
      <c r="H16" s="115">
        <f>'STAL 120'!$I$3</f>
        <v>0</v>
      </c>
      <c r="I16" s="115" t="str">
        <f t="shared" si="0"/>
        <v>SS087-A-RU300-G</v>
      </c>
      <c r="J16" s="115">
        <f>'STAL 120'!D26</f>
        <v>0</v>
      </c>
    </row>
    <row r="17" spans="1:10" ht="12">
      <c r="A17" s="114" t="str">
        <f>SUBSTITUTE('STAL 120'!B27,"_",'STAL 120'!$D$9,1)</f>
        <v>SS090-A-RU100-G</v>
      </c>
      <c r="B17" s="115">
        <f>'STAL 120'!$I$3</f>
        <v>0</v>
      </c>
      <c r="C17" s="115">
        <f>'STAL 120'!$I$6</f>
        <v>0</v>
      </c>
      <c r="D17" s="115">
        <f>'STAL 120'!$I$4</f>
        <v>0</v>
      </c>
      <c r="E17" s="115" t="str">
        <f>'STAL 120'!$I$5</f>
        <v>SHO</v>
      </c>
      <c r="F17" s="115">
        <f>'STAL 120'!$B$2</f>
        <v>0</v>
      </c>
      <c r="G17" s="204" t="str">
        <f>'STAL 120'!$B$7</f>
        <v>2019-04-2</v>
      </c>
      <c r="H17" s="115">
        <f>'STAL 120'!$I$3</f>
        <v>0</v>
      </c>
      <c r="I17" s="115" t="str">
        <f t="shared" si="0"/>
        <v>SS087-A-RU100-G</v>
      </c>
      <c r="J17" s="115">
        <f>'STAL 120'!D27</f>
        <v>0</v>
      </c>
    </row>
    <row r="18" spans="1:10" ht="12">
      <c r="A18" s="114" t="str">
        <f>SUBSTITUTE('STAL 120'!B28,"_",'STAL 120'!$D$9,1)</f>
        <v>SS090-A-MU----D</v>
      </c>
      <c r="B18" s="115">
        <f>'STAL 120'!$I$3</f>
        <v>0</v>
      </c>
      <c r="C18" s="115">
        <f>'STAL 120'!$I$6</f>
        <v>0</v>
      </c>
      <c r="D18" s="115">
        <f>'STAL 120'!$I$4</f>
        <v>0</v>
      </c>
      <c r="E18" s="115" t="str">
        <f>'STAL 120'!$I$5</f>
        <v>SHO</v>
      </c>
      <c r="F18" s="115">
        <f>'STAL 120'!$B$2</f>
        <v>0</v>
      </c>
      <c r="G18" s="204" t="str">
        <f>'STAL 120'!$B$7</f>
        <v>2019-04-2</v>
      </c>
      <c r="H18" s="115">
        <f>'STAL 120'!$I$3</f>
        <v>0</v>
      </c>
      <c r="I18" s="115" t="str">
        <f t="shared" si="0"/>
        <v>SS087-A-MU----D</v>
      </c>
      <c r="J18" s="115">
        <f>'STAL 120'!D28</f>
        <v>0</v>
      </c>
    </row>
    <row r="19" spans="1:10" ht="12">
      <c r="A19" s="114" t="str">
        <f>SUBSTITUTE('STAL 120'!B29,"_",'STAL 120'!$D$9,1)</f>
        <v>SS090-A-KO060-G</v>
      </c>
      <c r="B19" s="115">
        <f>'STAL 120'!$I$3</f>
        <v>0</v>
      </c>
      <c r="C19" s="115">
        <f>'STAL 120'!$I$6</f>
        <v>0</v>
      </c>
      <c r="D19" s="115">
        <f>'STAL 120'!$I$4</f>
        <v>0</v>
      </c>
      <c r="E19" s="115" t="str">
        <f>'STAL 120'!$I$5</f>
        <v>SHO</v>
      </c>
      <c r="F19" s="115">
        <f>'STAL 120'!$B$2</f>
        <v>0</v>
      </c>
      <c r="G19" s="204" t="str">
        <f>'STAL 120'!$B$7</f>
        <v>2019-04-2</v>
      </c>
      <c r="H19" s="115">
        <f>'STAL 120'!$I$3</f>
        <v>0</v>
      </c>
      <c r="I19" s="115" t="str">
        <f t="shared" si="0"/>
        <v>SS087-A-KO060-G</v>
      </c>
      <c r="J19" s="115">
        <f>'STAL 120'!D29</f>
        <v>0</v>
      </c>
    </row>
    <row r="20" spans="1:10" ht="12">
      <c r="A20" s="114" t="str">
        <f>SUBSTITUTE('STAL 120'!B30,"_",'STAL 120'!$D$9,1)</f>
        <v>SS090-A-TR060-D</v>
      </c>
      <c r="B20" s="115">
        <f>'STAL 120'!$I$3</f>
        <v>0</v>
      </c>
      <c r="C20" s="115">
        <f>'STAL 120'!$I$6</f>
        <v>0</v>
      </c>
      <c r="D20" s="115">
        <f>'STAL 120'!$I$4</f>
        <v>0</v>
      </c>
      <c r="E20" s="115" t="str">
        <f>'STAL 120'!$I$5</f>
        <v>SHO</v>
      </c>
      <c r="F20" s="115">
        <f>'STAL 120'!$B$2</f>
        <v>0</v>
      </c>
      <c r="G20" s="204" t="str">
        <f>'STAL 120'!$B$7</f>
        <v>2019-04-2</v>
      </c>
      <c r="H20" s="115">
        <f>'STAL 120'!$I$3</f>
        <v>0</v>
      </c>
      <c r="I20" s="115" t="str">
        <f t="shared" si="0"/>
        <v>SS087-A-TR060-D</v>
      </c>
      <c r="J20" s="115">
        <f>'STAL 120'!D30</f>
        <v>0</v>
      </c>
    </row>
    <row r="21" spans="1:10" ht="12">
      <c r="A21" s="114" t="str">
        <f>SUBSTITUTE('STAL 120'!B31,"_",'STAL 120'!$D$9,1)</f>
        <v>SS090-A-WY----D</v>
      </c>
      <c r="B21" s="115">
        <f>'STAL 120'!$I$3</f>
        <v>0</v>
      </c>
      <c r="C21" s="115">
        <f>'STAL 120'!$I$6</f>
        <v>0</v>
      </c>
      <c r="D21" s="115">
        <f>'STAL 120'!$I$4</f>
        <v>0</v>
      </c>
      <c r="E21" s="115" t="str">
        <f>'STAL 120'!$I$5</f>
        <v>SHO</v>
      </c>
      <c r="F21" s="115">
        <f>'STAL 120'!$B$2</f>
        <v>0</v>
      </c>
      <c r="G21" s="204" t="str">
        <f>'STAL 120'!$B$7</f>
        <v>2019-04-2</v>
      </c>
      <c r="H21" s="115">
        <f>'STAL 120'!$I$3</f>
        <v>0</v>
      </c>
      <c r="I21" s="115" t="str">
        <f t="shared" si="0"/>
        <v>SS087-A-WY----D</v>
      </c>
      <c r="J21" s="115">
        <f>'STAL 120'!D31</f>
        <v>0</v>
      </c>
    </row>
    <row r="22" spans="1:10" ht="12">
      <c r="A22" s="114" t="str">
        <f>SUBSTITUTE('STAL 120'!B32,"_",'STAL 120'!$D$9,1)</f>
        <v>SS090-A-OM----D</v>
      </c>
      <c r="B22" s="115">
        <f>'STAL 120'!$I$3</f>
        <v>0</v>
      </c>
      <c r="C22" s="115">
        <f>'STAL 120'!$I$6</f>
        <v>0</v>
      </c>
      <c r="D22" s="115">
        <f>'STAL 120'!$I$4</f>
        <v>0</v>
      </c>
      <c r="E22" s="115" t="str">
        <f>'STAL 120'!$I$5</f>
        <v>SHO</v>
      </c>
      <c r="F22" s="115">
        <f>'STAL 120'!$B$2</f>
        <v>0</v>
      </c>
      <c r="G22" s="204" t="str">
        <f>'STAL 120'!$B$7</f>
        <v>2019-04-2</v>
      </c>
      <c r="H22" s="115">
        <f>'STAL 120'!$I$3</f>
        <v>0</v>
      </c>
      <c r="I22" s="115" t="str">
        <f t="shared" si="0"/>
        <v>SS087-A-OM----D</v>
      </c>
      <c r="J22" s="115">
        <f>'STAL 120'!D32</f>
        <v>0</v>
      </c>
    </row>
    <row r="23" spans="1:10" ht="12">
      <c r="A23" s="114" t="str">
        <f>SUBSTITUTE('STAL 120'!B11,"_",'STAL 120'!$E$9,1)</f>
        <v>RS120-B-RY300-G</v>
      </c>
      <c r="B23" s="115">
        <f>'STAL 120'!$I$3</f>
        <v>0</v>
      </c>
      <c r="C23" s="115">
        <f>'STAL 120'!$I$6</f>
        <v>0</v>
      </c>
      <c r="D23" s="115">
        <f>'STAL 120'!$I$4</f>
        <v>0</v>
      </c>
      <c r="E23" s="115" t="str">
        <f>'STAL 120'!$I$5</f>
        <v>SHO</v>
      </c>
      <c r="F23" s="115">
        <f>'STAL 120'!$B$2</f>
        <v>0</v>
      </c>
      <c r="G23" s="204" t="str">
        <f>'STAL 120'!$B$7</f>
        <v>2019-04-2</v>
      </c>
      <c r="H23" s="115">
        <f>'STAL 120'!$I$3</f>
        <v>0</v>
      </c>
      <c r="I23" s="115" t="str">
        <f>SUBSTITUTE(SUBSTITUTE(SUBSTITUTE(SUBSTITUTE(SUBSTITUTE(A23,"RS135","RS130",1),"SS090","SS087",1),"RO135","RO130",1),"OP090","OP087",1),"RS120","RS110",1)</f>
        <v>RS110-B-RY300-G</v>
      </c>
      <c r="J23" s="115">
        <f>'STAL 120'!E11</f>
        <v>0</v>
      </c>
    </row>
    <row r="24" spans="1:10" ht="12">
      <c r="A24" s="114" t="str">
        <f>SUBSTITUTE('STAL 120'!B12,"_",'STAL 120'!$E$9,1)</f>
        <v>RS120-B-HD----D</v>
      </c>
      <c r="B24" s="115">
        <f>'STAL 120'!$I$3</f>
        <v>0</v>
      </c>
      <c r="C24" s="115">
        <f>'STAL 120'!$I$6</f>
        <v>0</v>
      </c>
      <c r="D24" s="115">
        <f>'STAL 120'!$I$4</f>
        <v>0</v>
      </c>
      <c r="E24" s="115" t="str">
        <f>'STAL 120'!$I$5</f>
        <v>SHO</v>
      </c>
      <c r="F24" s="115">
        <f>'STAL 120'!$B$2</f>
        <v>0</v>
      </c>
      <c r="G24" s="204" t="str">
        <f>'STAL 120'!$B$7</f>
        <v>2019-04-2</v>
      </c>
      <c r="H24" s="115">
        <f>'STAL 120'!$I$3</f>
        <v>0</v>
      </c>
      <c r="I24" s="115" t="str">
        <f aca="true" t="shared" si="1" ref="I24:I43">SUBSTITUTE(SUBSTITUTE(SUBSTITUTE(SUBSTITUTE(SUBSTITUTE(A24,"RS135","RS130",1),"SS090","SS087",1),"RO135","RO130",1),"OP090","OP087",1),"RS120","RS110",1)</f>
        <v>RS110-B-HD----D</v>
      </c>
      <c r="J24" s="115">
        <f>'STAL 120'!E12</f>
        <v>0</v>
      </c>
    </row>
    <row r="25" spans="1:10" ht="12">
      <c r="A25" s="114" t="str">
        <f>SUBSTITUTE('STAL 120'!B13,"_",'STAL 120'!$E$9,1)</f>
        <v>RS120-B-HG----D</v>
      </c>
      <c r="B25" s="115">
        <f>'STAL 120'!$I$3</f>
        <v>0</v>
      </c>
      <c r="C25" s="115">
        <f>'STAL 120'!$I$6</f>
        <v>0</v>
      </c>
      <c r="D25" s="115">
        <f>'STAL 120'!$I$4</f>
        <v>0</v>
      </c>
      <c r="E25" s="115" t="str">
        <f>'STAL 120'!$I$5</f>
        <v>SHO</v>
      </c>
      <c r="F25" s="115">
        <f>'STAL 120'!$B$2</f>
        <v>0</v>
      </c>
      <c r="G25" s="204" t="str">
        <f>'STAL 120'!$B$7</f>
        <v>2019-04-2</v>
      </c>
      <c r="H25" s="115">
        <f>'STAL 120'!$I$3</f>
        <v>0</v>
      </c>
      <c r="I25" s="115" t="str">
        <f t="shared" si="1"/>
        <v>RS110-B-HG----D</v>
      </c>
      <c r="J25" s="115">
        <f>'STAL 120'!E13</f>
        <v>0</v>
      </c>
    </row>
    <row r="26" spans="1:10" ht="12">
      <c r="A26" s="114" t="str">
        <f>SUBSTITUTE('STAL 120'!B14,"_",'STAL 120'!$E$9,1)</f>
        <v>RS120-B-LK----G</v>
      </c>
      <c r="B26" s="115">
        <f>'STAL 120'!$I$3</f>
        <v>0</v>
      </c>
      <c r="C26" s="115">
        <f>'STAL 120'!$I$6</f>
        <v>0</v>
      </c>
      <c r="D26" s="115">
        <f>'STAL 120'!$I$4</f>
        <v>0</v>
      </c>
      <c r="E26" s="115" t="str">
        <f>'STAL 120'!$I$5</f>
        <v>SHO</v>
      </c>
      <c r="F26" s="115">
        <f>'STAL 120'!$B$2</f>
        <v>0</v>
      </c>
      <c r="G26" s="204" t="str">
        <f>'STAL 120'!$B$7</f>
        <v>2019-04-2</v>
      </c>
      <c r="H26" s="115">
        <f>'STAL 120'!$I$3</f>
        <v>0</v>
      </c>
      <c r="I26" s="115" t="str">
        <f t="shared" si="1"/>
        <v>RS110-B-LK----G</v>
      </c>
      <c r="J26" s="115">
        <f>'STAL 120'!E14</f>
        <v>0</v>
      </c>
    </row>
    <row r="27" spans="1:10" ht="12">
      <c r="A27" s="114" t="str">
        <f>SUBSTITUTE('STAL 120'!B15,"_",'STAL 120'!$E$9,1)</f>
        <v>RS120-B-LW090-G</v>
      </c>
      <c r="B27" s="115">
        <f>'STAL 120'!$I$3</f>
        <v>0</v>
      </c>
      <c r="C27" s="115">
        <f>'STAL 120'!$I$6</f>
        <v>0</v>
      </c>
      <c r="D27" s="115">
        <f>'STAL 120'!$I$4</f>
        <v>0</v>
      </c>
      <c r="E27" s="115" t="str">
        <f>'STAL 120'!$I$5</f>
        <v>SHO</v>
      </c>
      <c r="F27" s="115">
        <f>'STAL 120'!$B$2</f>
        <v>0</v>
      </c>
      <c r="G27" s="204" t="str">
        <f>'STAL 120'!$B$7</f>
        <v>2019-04-2</v>
      </c>
      <c r="H27" s="115">
        <f>'STAL 120'!$I$3</f>
        <v>0</v>
      </c>
      <c r="I27" s="115" t="str">
        <f t="shared" si="1"/>
        <v>RS110-B-LW090-G</v>
      </c>
      <c r="J27" s="115">
        <f>'STAL 120'!E15</f>
        <v>0</v>
      </c>
    </row>
    <row r="28" spans="1:10" ht="12">
      <c r="A28" s="114" t="str">
        <f>SUBSTITUTE('STAL 120'!B16,"_",'STAL 120'!$E$9,1)</f>
        <v>RS120-B-LZ090-G</v>
      </c>
      <c r="B28" s="115">
        <f>'STAL 120'!$I$3</f>
        <v>0</v>
      </c>
      <c r="C28" s="115">
        <f>'STAL 120'!$I$6</f>
        <v>0</v>
      </c>
      <c r="D28" s="115">
        <f>'STAL 120'!$I$4</f>
        <v>0</v>
      </c>
      <c r="E28" s="115" t="str">
        <f>'STAL 120'!$I$5</f>
        <v>SHO</v>
      </c>
      <c r="F28" s="115">
        <f>'STAL 120'!$B$2</f>
        <v>0</v>
      </c>
      <c r="G28" s="204" t="str">
        <f>'STAL 120'!$B$7</f>
        <v>2019-04-2</v>
      </c>
      <c r="H28" s="115">
        <f>'STAL 120'!$I$3</f>
        <v>0</v>
      </c>
      <c r="I28" s="115" t="str">
        <f t="shared" si="1"/>
        <v>RS110-B-LZ090-G</v>
      </c>
      <c r="J28" s="115">
        <f>'STAL 120'!E16</f>
        <v>0</v>
      </c>
    </row>
    <row r="29" spans="1:10" ht="12">
      <c r="A29" s="114" t="str">
        <f>SUBSTITUTE('STAL 120'!B17,"_",'STAL 120'!$E$9,1)</f>
        <v>RS120-B-LW135-D</v>
      </c>
      <c r="B29" s="115">
        <f>'STAL 120'!$I$3</f>
        <v>0</v>
      </c>
      <c r="C29" s="115">
        <f>'STAL 120'!$I$6</f>
        <v>0</v>
      </c>
      <c r="D29" s="115">
        <f>'STAL 120'!$I$4</f>
        <v>0</v>
      </c>
      <c r="E29" s="115" t="str">
        <f>'STAL 120'!$I$5</f>
        <v>SHO</v>
      </c>
      <c r="F29" s="115">
        <f>'STAL 120'!$B$2</f>
        <v>0</v>
      </c>
      <c r="G29" s="204" t="str">
        <f>'STAL 120'!$B$7</f>
        <v>2019-04-2</v>
      </c>
      <c r="H29" s="115">
        <f>'STAL 120'!$I$3</f>
        <v>0</v>
      </c>
      <c r="I29" s="115" t="str">
        <f t="shared" si="1"/>
        <v>RS110-B-LW135-D</v>
      </c>
      <c r="J29" s="115">
        <f>'STAL 120'!E17</f>
        <v>0</v>
      </c>
    </row>
    <row r="30" spans="1:10" ht="12">
      <c r="A30" s="114" t="str">
        <f>SUBSTITUTE('STAL 120'!B18,"_",'STAL 120'!$E$9,1)</f>
        <v>RS120-B-LZ135-D</v>
      </c>
      <c r="B30" s="115">
        <f>'STAL 120'!$I$3</f>
        <v>0</v>
      </c>
      <c r="C30" s="115">
        <f>'STAL 120'!$I$6</f>
        <v>0</v>
      </c>
      <c r="D30" s="115">
        <f>'STAL 120'!$I$4</f>
        <v>0</v>
      </c>
      <c r="E30" s="115" t="str">
        <f>'STAL 120'!$I$5</f>
        <v>SHO</v>
      </c>
      <c r="F30" s="115">
        <f>'STAL 120'!$B$2</f>
        <v>0</v>
      </c>
      <c r="G30" s="204" t="str">
        <f>'STAL 120'!$B$7</f>
        <v>2019-04-2</v>
      </c>
      <c r="H30" s="115">
        <f>'STAL 120'!$I$3</f>
        <v>0</v>
      </c>
      <c r="I30" s="115" t="str">
        <f t="shared" si="1"/>
        <v>RS110-B-LZ135-D</v>
      </c>
      <c r="J30" s="115">
        <f>'STAL 120'!E18</f>
        <v>0</v>
      </c>
    </row>
    <row r="31" spans="1:10" ht="12">
      <c r="A31" s="114" t="str">
        <f>SUBSTITUTE('STAL 120'!B19,"_",'STAL 120'!$E$9,1)</f>
        <v>RS120-B-LW___-D</v>
      </c>
      <c r="B31" s="115">
        <f>'STAL 120'!$I$3</f>
        <v>0</v>
      </c>
      <c r="C31" s="115">
        <f>'STAL 120'!$I$6</f>
        <v>0</v>
      </c>
      <c r="D31" s="115">
        <f>'STAL 120'!$I$4</f>
        <v>0</v>
      </c>
      <c r="E31" s="115" t="str">
        <f>'STAL 120'!$I$5</f>
        <v>SHO</v>
      </c>
      <c r="F31" s="115">
        <f>'STAL 120'!$B$2</f>
        <v>0</v>
      </c>
      <c r="G31" s="204" t="str">
        <f>'STAL 120'!$B$7</f>
        <v>2019-04-2</v>
      </c>
      <c r="H31" s="115">
        <f>'STAL 120'!$I$3</f>
        <v>0</v>
      </c>
      <c r="I31" s="115" t="str">
        <f t="shared" si="1"/>
        <v>RS110-B-LW___-D</v>
      </c>
      <c r="J31" s="115">
        <f>'STAL 120'!E19</f>
        <v>0</v>
      </c>
    </row>
    <row r="32" spans="1:10" ht="12">
      <c r="A32" s="114" t="str">
        <f>SUBSTITUTE('STAL 120'!B20,"_",'STAL 120'!$E$9,1)</f>
        <v>RS120-B-LZ___-D</v>
      </c>
      <c r="B32" s="115">
        <f>'STAL 120'!$I$3</f>
        <v>0</v>
      </c>
      <c r="C32" s="115">
        <f>'STAL 120'!$I$6</f>
        <v>0</v>
      </c>
      <c r="D32" s="115">
        <f>'STAL 120'!$I$4</f>
        <v>0</v>
      </c>
      <c r="E32" s="115" t="str">
        <f>'STAL 120'!$I$5</f>
        <v>SHO</v>
      </c>
      <c r="F32" s="115">
        <f>'STAL 120'!$B$2</f>
        <v>0</v>
      </c>
      <c r="G32" s="204" t="str">
        <f>'STAL 120'!$B$7</f>
        <v>2019-04-2</v>
      </c>
      <c r="H32" s="115">
        <f>'STAL 120'!$I$3</f>
        <v>0</v>
      </c>
      <c r="I32" s="115" t="str">
        <f t="shared" si="1"/>
        <v>RS110-B-LZ___-D</v>
      </c>
      <c r="J32" s="115">
        <f>'STAL 120'!E20</f>
        <v>0</v>
      </c>
    </row>
    <row r="33" spans="1:10" ht="12">
      <c r="A33" s="114" t="str">
        <f>SUBSTITUTE('STAL 120'!B21,"_",'STAL 120'!$E$9,1)</f>
        <v>RS120-B-LE___-D</v>
      </c>
      <c r="B33" s="115">
        <f>'STAL 120'!$I$3</f>
        <v>0</v>
      </c>
      <c r="C33" s="115">
        <f>'STAL 120'!$I$6</f>
        <v>0</v>
      </c>
      <c r="D33" s="115">
        <f>'STAL 120'!$I$4</f>
        <v>0</v>
      </c>
      <c r="E33" s="115" t="str">
        <f>'STAL 120'!$I$5</f>
        <v>SHO</v>
      </c>
      <c r="F33" s="115">
        <f>'STAL 120'!$B$2</f>
        <v>0</v>
      </c>
      <c r="G33" s="204" t="str">
        <f>'STAL 120'!$B$7</f>
        <v>2019-04-2</v>
      </c>
      <c r="H33" s="115">
        <f>'STAL 120'!$I$3</f>
        <v>0</v>
      </c>
      <c r="I33" s="115" t="str">
        <f t="shared" si="1"/>
        <v>RS110-B-LE___-D</v>
      </c>
      <c r="J33" s="115">
        <f>'STAL 120'!E21</f>
        <v>0</v>
      </c>
    </row>
    <row r="34" spans="1:10" ht="12">
      <c r="A34" s="114" t="str">
        <f>SUBSTITUTE('STAL 120'!B22,"_",'STAL 120'!$E$9,1)</f>
        <v>RS120-B-LV___-D</v>
      </c>
      <c r="B34" s="115">
        <f>'STAL 120'!$I$3</f>
        <v>0</v>
      </c>
      <c r="C34" s="115">
        <f>'STAL 120'!$I$6</f>
        <v>0</v>
      </c>
      <c r="D34" s="115">
        <f>'STAL 120'!$I$4</f>
        <v>0</v>
      </c>
      <c r="E34" s="115" t="str">
        <f>'STAL 120'!$I$5</f>
        <v>SHO</v>
      </c>
      <c r="F34" s="115">
        <f>'STAL 120'!$B$2</f>
        <v>0</v>
      </c>
      <c r="G34" s="204" t="str">
        <f>'STAL 120'!$B$7</f>
        <v>2019-04-2</v>
      </c>
      <c r="H34" s="115">
        <f>'STAL 120'!$I$3</f>
        <v>0</v>
      </c>
      <c r="I34" s="115" t="str">
        <f t="shared" si="1"/>
        <v>RS110-B-LV___-D</v>
      </c>
      <c r="J34" s="115">
        <f>'STAL 120'!E22</f>
        <v>0</v>
      </c>
    </row>
    <row r="35" spans="1:10" ht="12">
      <c r="A35" s="114" t="str">
        <f>SUBSTITUTE('STAL 120'!B23,"_",'STAL 120'!$E$9,1)</f>
        <v>RS120-B-OP090-G</v>
      </c>
      <c r="B35" s="115">
        <f>'STAL 120'!$I$3</f>
        <v>0</v>
      </c>
      <c r="C35" s="115">
        <f>'STAL 120'!$I$6</f>
        <v>0</v>
      </c>
      <c r="D35" s="115">
        <f>'STAL 120'!$I$4</f>
        <v>0</v>
      </c>
      <c r="E35" s="115" t="str">
        <f>'STAL 120'!$I$5</f>
        <v>SHO</v>
      </c>
      <c r="F35" s="115">
        <f>'STAL 120'!$B$2</f>
        <v>0</v>
      </c>
      <c r="G35" s="204" t="str">
        <f>'STAL 120'!$B$7</f>
        <v>2019-04-2</v>
      </c>
      <c r="H35" s="115">
        <f>'STAL 120'!$I$3</f>
        <v>0</v>
      </c>
      <c r="I35" s="115" t="str">
        <f t="shared" si="1"/>
        <v>RS110-B-OP087-G</v>
      </c>
      <c r="J35" s="115">
        <f>'STAL 120'!E23</f>
        <v>0</v>
      </c>
    </row>
    <row r="36" spans="1:10" ht="12">
      <c r="A36" s="114" t="str">
        <f>SUBSTITUTE('STAL 120'!B24,"_",'STAL 120'!$E$9,1)</f>
        <v>RS120-B-ZU----G</v>
      </c>
      <c r="B36" s="115">
        <f>'STAL 120'!$I$3</f>
        <v>0</v>
      </c>
      <c r="C36" s="115">
        <f>'STAL 120'!$I$6</f>
        <v>0</v>
      </c>
      <c r="D36" s="115">
        <f>'STAL 120'!$I$4</f>
        <v>0</v>
      </c>
      <c r="E36" s="115" t="str">
        <f>'STAL 120'!$I$5</f>
        <v>SHO</v>
      </c>
      <c r="F36" s="115">
        <f>'STAL 120'!$B$2</f>
        <v>0</v>
      </c>
      <c r="G36" s="204" t="str">
        <f>'STAL 120'!$B$7</f>
        <v>2019-04-2</v>
      </c>
      <c r="H36" s="115">
        <f>'STAL 120'!$I$3</f>
        <v>0</v>
      </c>
      <c r="I36" s="115" t="str">
        <f t="shared" si="1"/>
        <v>RS110-B-ZU----G</v>
      </c>
      <c r="J36" s="115">
        <f>'STAL 120'!E24</f>
        <v>0</v>
      </c>
    </row>
    <row r="37" spans="1:10" ht="12">
      <c r="A37" s="114" t="str">
        <f>SUBSTITUTE('STAL 120'!B26,"_",'STAL 120'!$E$9,1)</f>
        <v>SS090-B-RU300-G</v>
      </c>
      <c r="B37" s="115">
        <f>'STAL 120'!$I$3</f>
        <v>0</v>
      </c>
      <c r="C37" s="115">
        <f>'STAL 120'!$I$6</f>
        <v>0</v>
      </c>
      <c r="D37" s="115">
        <f>'STAL 120'!$I$4</f>
        <v>0</v>
      </c>
      <c r="E37" s="115" t="str">
        <f>'STAL 120'!$I$5</f>
        <v>SHO</v>
      </c>
      <c r="F37" s="115">
        <f>'STAL 120'!$B$2</f>
        <v>0</v>
      </c>
      <c r="G37" s="204" t="str">
        <f>'STAL 120'!$B$7</f>
        <v>2019-04-2</v>
      </c>
      <c r="H37" s="115">
        <f>'STAL 120'!$I$3</f>
        <v>0</v>
      </c>
      <c r="I37" s="115" t="str">
        <f t="shared" si="1"/>
        <v>SS087-B-RU300-G</v>
      </c>
      <c r="J37" s="115">
        <f>'STAL 120'!E26</f>
        <v>0</v>
      </c>
    </row>
    <row r="38" spans="1:10" ht="12">
      <c r="A38" s="114" t="str">
        <f>SUBSTITUTE('STAL 120'!B27,"_",'STAL 120'!$E$9,1)</f>
        <v>SS090-B-RU100-G</v>
      </c>
      <c r="B38" s="115">
        <f>'STAL 120'!$I$3</f>
        <v>0</v>
      </c>
      <c r="C38" s="115">
        <f>'STAL 120'!$I$6</f>
        <v>0</v>
      </c>
      <c r="D38" s="115">
        <f>'STAL 120'!$I$4</f>
        <v>0</v>
      </c>
      <c r="E38" s="115" t="str">
        <f>'STAL 120'!$I$5</f>
        <v>SHO</v>
      </c>
      <c r="F38" s="115">
        <f>'STAL 120'!$B$2</f>
        <v>0</v>
      </c>
      <c r="G38" s="204" t="str">
        <f>'STAL 120'!$B$7</f>
        <v>2019-04-2</v>
      </c>
      <c r="H38" s="115">
        <f>'STAL 120'!$I$3</f>
        <v>0</v>
      </c>
      <c r="I38" s="115" t="str">
        <f t="shared" si="1"/>
        <v>SS087-B-RU100-G</v>
      </c>
      <c r="J38" s="115">
        <f>'STAL 120'!E27</f>
        <v>0</v>
      </c>
    </row>
    <row r="39" spans="1:10" ht="12">
      <c r="A39" s="114" t="str">
        <f>SUBSTITUTE('STAL 120'!B28,"_",'STAL 120'!$E$9,1)</f>
        <v>SS090-B-MU----D</v>
      </c>
      <c r="B39" s="115">
        <f>'STAL 120'!$I$3</f>
        <v>0</v>
      </c>
      <c r="C39" s="115">
        <f>'STAL 120'!$I$6</f>
        <v>0</v>
      </c>
      <c r="D39" s="115">
        <f>'STAL 120'!$I$4</f>
        <v>0</v>
      </c>
      <c r="E39" s="115" t="str">
        <f>'STAL 120'!$I$5</f>
        <v>SHO</v>
      </c>
      <c r="F39" s="115">
        <f>'STAL 120'!$B$2</f>
        <v>0</v>
      </c>
      <c r="G39" s="204" t="str">
        <f>'STAL 120'!$B$7</f>
        <v>2019-04-2</v>
      </c>
      <c r="H39" s="115">
        <f>'STAL 120'!$I$3</f>
        <v>0</v>
      </c>
      <c r="I39" s="115" t="str">
        <f t="shared" si="1"/>
        <v>SS087-B-MU----D</v>
      </c>
      <c r="J39" s="115">
        <f>'STAL 120'!E28</f>
        <v>0</v>
      </c>
    </row>
    <row r="40" spans="1:10" ht="12">
      <c r="A40" s="114" t="str">
        <f>SUBSTITUTE('STAL 120'!B29,"_",'STAL 120'!$E$9,1)</f>
        <v>SS090-B-KO060-G</v>
      </c>
      <c r="B40" s="115">
        <f>'STAL 120'!$I$3</f>
        <v>0</v>
      </c>
      <c r="C40" s="115">
        <f>'STAL 120'!$I$6</f>
        <v>0</v>
      </c>
      <c r="D40" s="115">
        <f>'STAL 120'!$I$4</f>
        <v>0</v>
      </c>
      <c r="E40" s="115" t="str">
        <f>'STAL 120'!$I$5</f>
        <v>SHO</v>
      </c>
      <c r="F40" s="115">
        <f>'STAL 120'!$B$2</f>
        <v>0</v>
      </c>
      <c r="G40" s="204" t="str">
        <f>'STAL 120'!$B$7</f>
        <v>2019-04-2</v>
      </c>
      <c r="H40" s="115">
        <f>'STAL 120'!$I$3</f>
        <v>0</v>
      </c>
      <c r="I40" s="115" t="str">
        <f t="shared" si="1"/>
        <v>SS087-B-KO060-G</v>
      </c>
      <c r="J40" s="115">
        <f>'STAL 120'!E29</f>
        <v>0</v>
      </c>
    </row>
    <row r="41" spans="1:10" ht="12">
      <c r="A41" s="114" t="str">
        <f>SUBSTITUTE('STAL 120'!B30,"_",'STAL 120'!$E$9,1)</f>
        <v>SS090-B-TR060-D</v>
      </c>
      <c r="B41" s="115">
        <f>'STAL 120'!$I$3</f>
        <v>0</v>
      </c>
      <c r="C41" s="115">
        <f>'STAL 120'!$I$6</f>
        <v>0</v>
      </c>
      <c r="D41" s="115">
        <f>'STAL 120'!$I$4</f>
        <v>0</v>
      </c>
      <c r="E41" s="115" t="str">
        <f>'STAL 120'!$I$5</f>
        <v>SHO</v>
      </c>
      <c r="F41" s="115">
        <f>'STAL 120'!$B$2</f>
        <v>0</v>
      </c>
      <c r="G41" s="204" t="str">
        <f>'STAL 120'!$B$7</f>
        <v>2019-04-2</v>
      </c>
      <c r="H41" s="115">
        <f>'STAL 120'!$I$3</f>
        <v>0</v>
      </c>
      <c r="I41" s="115" t="str">
        <f t="shared" si="1"/>
        <v>SS087-B-TR060-D</v>
      </c>
      <c r="J41" s="115">
        <f>'STAL 120'!E30</f>
        <v>0</v>
      </c>
    </row>
    <row r="42" spans="1:10" ht="12">
      <c r="A42" s="114" t="str">
        <f>SUBSTITUTE('STAL 120'!B31,"_",'STAL 120'!$E$9,1)</f>
        <v>SS090-B-WY----D</v>
      </c>
      <c r="B42" s="115">
        <f>'STAL 120'!$I$3</f>
        <v>0</v>
      </c>
      <c r="C42" s="115">
        <f>'STAL 120'!$I$6</f>
        <v>0</v>
      </c>
      <c r="D42" s="115">
        <f>'STAL 120'!$I$4</f>
        <v>0</v>
      </c>
      <c r="E42" s="115" t="str">
        <f>'STAL 120'!$I$5</f>
        <v>SHO</v>
      </c>
      <c r="F42" s="115">
        <f>'STAL 120'!$B$2</f>
        <v>0</v>
      </c>
      <c r="G42" s="204" t="str">
        <f>'STAL 120'!$B$7</f>
        <v>2019-04-2</v>
      </c>
      <c r="H42" s="115">
        <f>'STAL 120'!$I$3</f>
        <v>0</v>
      </c>
      <c r="I42" s="115" t="str">
        <f t="shared" si="1"/>
        <v>SS087-B-WY----D</v>
      </c>
      <c r="J42" s="115">
        <f>'STAL 120'!E31</f>
        <v>0</v>
      </c>
    </row>
    <row r="43" spans="1:10" ht="12">
      <c r="A43" s="114" t="str">
        <f>SUBSTITUTE('STAL 120'!B32,"_",'STAL 120'!$E$9,1)</f>
        <v>SS090-B-OM----D</v>
      </c>
      <c r="B43" s="115">
        <f>'STAL 120'!$I$3</f>
        <v>0</v>
      </c>
      <c r="C43" s="115">
        <f>'STAL 120'!$I$6</f>
        <v>0</v>
      </c>
      <c r="D43" s="115">
        <f>'STAL 120'!$I$4</f>
        <v>0</v>
      </c>
      <c r="E43" s="115" t="str">
        <f>'STAL 120'!$I$5</f>
        <v>SHO</v>
      </c>
      <c r="F43" s="115">
        <f>'STAL 120'!$B$2</f>
        <v>0</v>
      </c>
      <c r="G43" s="204" t="str">
        <f>'STAL 120'!$B$7</f>
        <v>2019-04-2</v>
      </c>
      <c r="H43" s="115">
        <f>'STAL 120'!$I$3</f>
        <v>0</v>
      </c>
      <c r="I43" s="115" t="str">
        <f t="shared" si="1"/>
        <v>SS087-B-OM----D</v>
      </c>
      <c r="J43" s="115">
        <f>'STAL 120'!E32</f>
        <v>0</v>
      </c>
    </row>
    <row r="44" spans="1:10" ht="12">
      <c r="A44" s="114" t="str">
        <f>SUBSTITUTE('STAL 120'!B11,"_",'STAL 120'!$F$9,1)</f>
        <v>RS120-E-RY300-G</v>
      </c>
      <c r="B44" s="115">
        <f>'STAL 120'!$I$3</f>
        <v>0</v>
      </c>
      <c r="C44" s="115">
        <f>'STAL 120'!$I$6</f>
        <v>0</v>
      </c>
      <c r="D44" s="115">
        <f>'STAL 120'!$I$4</f>
        <v>0</v>
      </c>
      <c r="E44" s="115" t="str">
        <f>'STAL 120'!$I$5</f>
        <v>SHO</v>
      </c>
      <c r="F44" s="115">
        <f>'STAL 120'!$B$2</f>
        <v>0</v>
      </c>
      <c r="G44" s="204" t="str">
        <f>'STAL 120'!$B$7</f>
        <v>2019-04-2</v>
      </c>
      <c r="H44" s="115">
        <f>'STAL 120'!$I$3</f>
        <v>0</v>
      </c>
      <c r="I44" s="115" t="str">
        <f>SUBSTITUTE(SUBSTITUTE(SUBSTITUTE(SUBSTITUTE(SUBSTITUTE(A44,"RS135","RS130",1),"SS090","SS087",1),"RO135","RO130",1),"OP090","OP087",1),"RS120","RS110",1)</f>
        <v>RS110-E-RY300-G</v>
      </c>
      <c r="J44" s="115">
        <f>'STAL 120'!F11</f>
        <v>0</v>
      </c>
    </row>
    <row r="45" spans="1:10" ht="12">
      <c r="A45" s="114" t="str">
        <f>SUBSTITUTE('STAL 120'!B12,"_",'STAL 120'!$F$9,1)</f>
        <v>RS120-E-HD----D</v>
      </c>
      <c r="B45" s="115">
        <f>'STAL 120'!$I$3</f>
        <v>0</v>
      </c>
      <c r="C45" s="115">
        <f>'STAL 120'!$I$6</f>
        <v>0</v>
      </c>
      <c r="D45" s="115">
        <f>'STAL 120'!$I$4</f>
        <v>0</v>
      </c>
      <c r="E45" s="115" t="str">
        <f>'STAL 120'!$I$5</f>
        <v>SHO</v>
      </c>
      <c r="F45" s="115">
        <f>'STAL 120'!$B$2</f>
        <v>0</v>
      </c>
      <c r="G45" s="204" t="str">
        <f>'STAL 120'!$B$7</f>
        <v>2019-04-2</v>
      </c>
      <c r="H45" s="115">
        <f>'STAL 120'!$I$3</f>
        <v>0</v>
      </c>
      <c r="I45" s="115" t="str">
        <f aca="true" t="shared" si="2" ref="I45:I65">SUBSTITUTE(SUBSTITUTE(SUBSTITUTE(SUBSTITUTE(SUBSTITUTE(A45,"RS135","RS130",1),"SS090","SS087",1),"RO135","RO130",1),"OP090","OP087",1),"RS120","RS110",1)</f>
        <v>RS110-E-HD----D</v>
      </c>
      <c r="J45" s="115">
        <f>'STAL 120'!F12</f>
        <v>0</v>
      </c>
    </row>
    <row r="46" spans="1:10" ht="12">
      <c r="A46" s="114" t="str">
        <f>SUBSTITUTE('STAL 120'!B13,"_",'STAL 120'!$F$9,1)</f>
        <v>RS120-E-HG----D</v>
      </c>
      <c r="B46" s="115">
        <f>'STAL 120'!$I$3</f>
        <v>0</v>
      </c>
      <c r="C46" s="115">
        <f>'STAL 120'!$I$6</f>
        <v>0</v>
      </c>
      <c r="D46" s="115">
        <f>'STAL 120'!$I$4</f>
        <v>0</v>
      </c>
      <c r="E46" s="115" t="str">
        <f>'STAL 120'!$I$5</f>
        <v>SHO</v>
      </c>
      <c r="F46" s="115">
        <f>'STAL 120'!$B$2</f>
        <v>0</v>
      </c>
      <c r="G46" s="204" t="str">
        <f>'STAL 120'!$B$7</f>
        <v>2019-04-2</v>
      </c>
      <c r="H46" s="115">
        <f>'STAL 120'!$I$3</f>
        <v>0</v>
      </c>
      <c r="I46" s="115" t="str">
        <f t="shared" si="2"/>
        <v>RS110-E-HG----D</v>
      </c>
      <c r="J46" s="115">
        <f>'STAL 120'!F13</f>
        <v>0</v>
      </c>
    </row>
    <row r="47" spans="1:10" ht="12">
      <c r="A47" s="114" t="str">
        <f>SUBSTITUTE('STAL 120'!B14,"_",'STAL 120'!$F$9,1)</f>
        <v>RS120-E-LK----G</v>
      </c>
      <c r="B47" s="115">
        <f>'STAL 120'!$I$3</f>
        <v>0</v>
      </c>
      <c r="C47" s="115">
        <f>'STAL 120'!$I$6</f>
        <v>0</v>
      </c>
      <c r="D47" s="115">
        <f>'STAL 120'!$I$4</f>
        <v>0</v>
      </c>
      <c r="E47" s="115" t="str">
        <f>'STAL 120'!$I$5</f>
        <v>SHO</v>
      </c>
      <c r="F47" s="115">
        <f>'STAL 120'!$B$2</f>
        <v>0</v>
      </c>
      <c r="G47" s="204" t="str">
        <f>'STAL 120'!$B$7</f>
        <v>2019-04-2</v>
      </c>
      <c r="H47" s="115">
        <f>'STAL 120'!$I$3</f>
        <v>0</v>
      </c>
      <c r="I47" s="115" t="str">
        <f t="shared" si="2"/>
        <v>RS110-E-LK----G</v>
      </c>
      <c r="J47" s="115">
        <f>'STAL 120'!F14</f>
        <v>0</v>
      </c>
    </row>
    <row r="48" spans="1:10" ht="12">
      <c r="A48" s="114" t="str">
        <f>SUBSTITUTE('STAL 120'!B15,"_",'STAL 120'!$F$9,1)</f>
        <v>RS120-E-LW090-G</v>
      </c>
      <c r="B48" s="115">
        <f>'STAL 120'!$I$3</f>
        <v>0</v>
      </c>
      <c r="C48" s="115">
        <f>'STAL 120'!$I$6</f>
        <v>0</v>
      </c>
      <c r="D48" s="115">
        <f>'STAL 120'!$I$4</f>
        <v>0</v>
      </c>
      <c r="E48" s="115" t="str">
        <f>'STAL 120'!$I$5</f>
        <v>SHO</v>
      </c>
      <c r="F48" s="115">
        <f>'STAL 120'!$B$2</f>
        <v>0</v>
      </c>
      <c r="G48" s="204" t="str">
        <f>'STAL 120'!$B$7</f>
        <v>2019-04-2</v>
      </c>
      <c r="H48" s="115">
        <f>'STAL 120'!$I$3</f>
        <v>0</v>
      </c>
      <c r="I48" s="115" t="str">
        <f t="shared" si="2"/>
        <v>RS110-E-LW090-G</v>
      </c>
      <c r="J48" s="115">
        <f>'STAL 120'!F15</f>
        <v>0</v>
      </c>
    </row>
    <row r="49" spans="1:10" ht="12">
      <c r="A49" s="114" t="str">
        <f>SUBSTITUTE('STAL 120'!B16,"_",'STAL 120'!$F$9,1)</f>
        <v>RS120-E-LZ090-G</v>
      </c>
      <c r="B49" s="115">
        <f>'STAL 120'!$I$3</f>
        <v>0</v>
      </c>
      <c r="C49" s="115">
        <f>'STAL 120'!$I$6</f>
        <v>0</v>
      </c>
      <c r="D49" s="115">
        <f>'STAL 120'!$I$4</f>
        <v>0</v>
      </c>
      <c r="E49" s="115" t="str">
        <f>'STAL 120'!$I$5</f>
        <v>SHO</v>
      </c>
      <c r="F49" s="115">
        <f>'STAL 120'!$B$2</f>
        <v>0</v>
      </c>
      <c r="G49" s="204" t="str">
        <f>'STAL 120'!$B$7</f>
        <v>2019-04-2</v>
      </c>
      <c r="H49" s="115">
        <f>'STAL 120'!$I$3</f>
        <v>0</v>
      </c>
      <c r="I49" s="115" t="str">
        <f t="shared" si="2"/>
        <v>RS110-E-LZ090-G</v>
      </c>
      <c r="J49" s="115">
        <f>'STAL 120'!F16</f>
        <v>0</v>
      </c>
    </row>
    <row r="50" spans="1:10" ht="12">
      <c r="A50" s="114" t="str">
        <f>SUBSTITUTE('STAL 120'!B17,"_",'STAL 120'!$F$9,1)</f>
        <v>RS120-E-LW135-D</v>
      </c>
      <c r="B50" s="115">
        <f>'STAL 120'!$I$3</f>
        <v>0</v>
      </c>
      <c r="C50" s="115">
        <f>'STAL 120'!$I$6</f>
        <v>0</v>
      </c>
      <c r="D50" s="115">
        <f>'STAL 120'!$I$4</f>
        <v>0</v>
      </c>
      <c r="E50" s="115" t="str">
        <f>'STAL 120'!$I$5</f>
        <v>SHO</v>
      </c>
      <c r="F50" s="115">
        <f>'STAL 120'!$B$2</f>
        <v>0</v>
      </c>
      <c r="G50" s="204" t="str">
        <f>'STAL 120'!$B$7</f>
        <v>2019-04-2</v>
      </c>
      <c r="H50" s="115">
        <f>'STAL 120'!$I$3</f>
        <v>0</v>
      </c>
      <c r="I50" s="115" t="str">
        <f t="shared" si="2"/>
        <v>RS110-E-LW135-D</v>
      </c>
      <c r="J50" s="115">
        <f>'STAL 120'!F17</f>
        <v>0</v>
      </c>
    </row>
    <row r="51" spans="1:10" ht="12">
      <c r="A51" s="114" t="str">
        <f>SUBSTITUTE('STAL 120'!B18,"_",'STAL 120'!$F$9,1)</f>
        <v>RS120-E-LZ135-D</v>
      </c>
      <c r="B51" s="115">
        <f>'STAL 120'!$I$3</f>
        <v>0</v>
      </c>
      <c r="C51" s="115">
        <f>'STAL 120'!$I$6</f>
        <v>0</v>
      </c>
      <c r="D51" s="115">
        <f>'STAL 120'!$I$4</f>
        <v>0</v>
      </c>
      <c r="E51" s="115" t="str">
        <f>'STAL 120'!$I$5</f>
        <v>SHO</v>
      </c>
      <c r="F51" s="115">
        <f>'STAL 120'!$B$2</f>
        <v>0</v>
      </c>
      <c r="G51" s="204" t="str">
        <f>'STAL 120'!$B$7</f>
        <v>2019-04-2</v>
      </c>
      <c r="H51" s="115">
        <f>'STAL 120'!$I$3</f>
        <v>0</v>
      </c>
      <c r="I51" s="115" t="str">
        <f t="shared" si="2"/>
        <v>RS110-E-LZ135-D</v>
      </c>
      <c r="J51" s="115">
        <f>'STAL 120'!F18</f>
        <v>0</v>
      </c>
    </row>
    <row r="52" spans="1:10" ht="12">
      <c r="A52" s="114" t="str">
        <f>SUBSTITUTE('STAL 120'!B19,"_",'STAL 120'!$F$9,1)</f>
        <v>RS120-E-LW___-D</v>
      </c>
      <c r="B52" s="115">
        <f>'STAL 120'!$I$3</f>
        <v>0</v>
      </c>
      <c r="C52" s="115">
        <f>'STAL 120'!$I$6</f>
        <v>0</v>
      </c>
      <c r="D52" s="115">
        <f>'STAL 120'!$I$4</f>
        <v>0</v>
      </c>
      <c r="E52" s="115" t="str">
        <f>'STAL 120'!$I$5</f>
        <v>SHO</v>
      </c>
      <c r="F52" s="115">
        <f>'STAL 120'!$B$2</f>
        <v>0</v>
      </c>
      <c r="G52" s="204" t="str">
        <f>'STAL 120'!$B$7</f>
        <v>2019-04-2</v>
      </c>
      <c r="H52" s="115">
        <f>'STAL 120'!$I$3</f>
        <v>0</v>
      </c>
      <c r="I52" s="115" t="str">
        <f t="shared" si="2"/>
        <v>RS110-E-LW___-D</v>
      </c>
      <c r="J52" s="115">
        <f>'STAL 120'!F19</f>
        <v>0</v>
      </c>
    </row>
    <row r="53" spans="1:10" ht="12">
      <c r="A53" s="114" t="str">
        <f>SUBSTITUTE('STAL 120'!B20,"_",'STAL 120'!$F$9,1)</f>
        <v>RS120-E-LZ___-D</v>
      </c>
      <c r="B53" s="115">
        <f>'STAL 120'!$I$3</f>
        <v>0</v>
      </c>
      <c r="C53" s="115">
        <f>'STAL 120'!$I$6</f>
        <v>0</v>
      </c>
      <c r="D53" s="115">
        <f>'STAL 120'!$I$4</f>
        <v>0</v>
      </c>
      <c r="E53" s="115" t="str">
        <f>'STAL 120'!$I$5</f>
        <v>SHO</v>
      </c>
      <c r="F53" s="115">
        <f>'STAL 120'!$B$2</f>
        <v>0</v>
      </c>
      <c r="G53" s="204" t="str">
        <f>'STAL 120'!$B$7</f>
        <v>2019-04-2</v>
      </c>
      <c r="H53" s="115">
        <f>'STAL 120'!$I$3</f>
        <v>0</v>
      </c>
      <c r="I53" s="115" t="str">
        <f t="shared" si="2"/>
        <v>RS110-E-LZ___-D</v>
      </c>
      <c r="J53" s="115">
        <f>'STAL 120'!F20</f>
        <v>0</v>
      </c>
    </row>
    <row r="54" spans="1:10" ht="12">
      <c r="A54" s="114" t="str">
        <f>SUBSTITUTE('STAL 120'!B21,"_",'STAL 120'!$F$9,1)</f>
        <v>RS120-E-LE___-D</v>
      </c>
      <c r="B54" s="115">
        <f>'STAL 120'!$I$3</f>
        <v>0</v>
      </c>
      <c r="C54" s="115">
        <f>'STAL 120'!$I$6</f>
        <v>0</v>
      </c>
      <c r="D54" s="115">
        <f>'STAL 120'!$I$4</f>
        <v>0</v>
      </c>
      <c r="E54" s="115" t="str">
        <f>'STAL 120'!$I$5</f>
        <v>SHO</v>
      </c>
      <c r="F54" s="115">
        <f>'STAL 120'!$B$2</f>
        <v>0</v>
      </c>
      <c r="G54" s="204" t="str">
        <f>'STAL 120'!$B$7</f>
        <v>2019-04-2</v>
      </c>
      <c r="H54" s="115">
        <f>'STAL 120'!$I$3</f>
        <v>0</v>
      </c>
      <c r="I54" s="115" t="str">
        <f t="shared" si="2"/>
        <v>RS110-E-LE___-D</v>
      </c>
      <c r="J54" s="115">
        <f>'STAL 120'!F21</f>
        <v>0</v>
      </c>
    </row>
    <row r="55" spans="1:10" ht="12">
      <c r="A55" s="114" t="str">
        <f>SUBSTITUTE('STAL 120'!B22,"_",'STAL 120'!$F$9,1)</f>
        <v>RS120-E-LV___-D</v>
      </c>
      <c r="B55" s="115">
        <f>'STAL 120'!$I$3</f>
        <v>0</v>
      </c>
      <c r="C55" s="115">
        <f>'STAL 120'!$I$6</f>
        <v>0</v>
      </c>
      <c r="D55" s="115">
        <f>'STAL 120'!$I$4</f>
        <v>0</v>
      </c>
      <c r="E55" s="115" t="str">
        <f>'STAL 120'!$I$5</f>
        <v>SHO</v>
      </c>
      <c r="F55" s="115">
        <f>'STAL 120'!$B$2</f>
        <v>0</v>
      </c>
      <c r="G55" s="204" t="str">
        <f>'STAL 120'!$B$7</f>
        <v>2019-04-2</v>
      </c>
      <c r="H55" s="115">
        <f>'STAL 120'!$I$3</f>
        <v>0</v>
      </c>
      <c r="I55" s="115" t="str">
        <f t="shared" si="2"/>
        <v>RS110-E-LV___-D</v>
      </c>
      <c r="J55" s="115">
        <f>'STAL 120'!F22</f>
        <v>0</v>
      </c>
    </row>
    <row r="56" spans="1:10" ht="12">
      <c r="A56" s="114" t="str">
        <f>SUBSTITUTE('STAL 120'!B23,"_",'STAL 120'!$F$9,1)</f>
        <v>RS120-E-OP090-G</v>
      </c>
      <c r="B56" s="115">
        <f>'STAL 120'!$I$3</f>
        <v>0</v>
      </c>
      <c r="C56" s="115">
        <f>'STAL 120'!$I$6</f>
        <v>0</v>
      </c>
      <c r="D56" s="115">
        <f>'STAL 120'!$I$4</f>
        <v>0</v>
      </c>
      <c r="E56" s="115" t="str">
        <f>'STAL 120'!$I$5</f>
        <v>SHO</v>
      </c>
      <c r="F56" s="115">
        <f>'STAL 120'!$B$2</f>
        <v>0</v>
      </c>
      <c r="G56" s="204" t="str">
        <f>'STAL 120'!$B$7</f>
        <v>2019-04-2</v>
      </c>
      <c r="H56" s="115">
        <f>'STAL 120'!$I$3</f>
        <v>0</v>
      </c>
      <c r="I56" s="115" t="str">
        <f t="shared" si="2"/>
        <v>RS110-E-OP087-G</v>
      </c>
      <c r="J56" s="115">
        <f>'STAL 120'!F23</f>
        <v>0</v>
      </c>
    </row>
    <row r="57" spans="1:10" ht="12">
      <c r="A57" s="114" t="str">
        <f>SUBSTITUTE('STAL 120'!B24,"_",'STAL 120'!$F$9,1)</f>
        <v>RS120-E-ZU----G</v>
      </c>
      <c r="B57" s="115">
        <f>'STAL 120'!$I$3</f>
        <v>0</v>
      </c>
      <c r="C57" s="115">
        <f>'STAL 120'!$I$6</f>
        <v>0</v>
      </c>
      <c r="D57" s="115">
        <f>'STAL 120'!$I$4</f>
        <v>0</v>
      </c>
      <c r="E57" s="115" t="str">
        <f>'STAL 120'!$I$5</f>
        <v>SHO</v>
      </c>
      <c r="F57" s="115">
        <f>'STAL 120'!$B$2</f>
        <v>0</v>
      </c>
      <c r="G57" s="204" t="str">
        <f>'STAL 120'!$B$7</f>
        <v>2019-04-2</v>
      </c>
      <c r="H57" s="115">
        <f>'STAL 120'!$I$3</f>
        <v>0</v>
      </c>
      <c r="I57" s="115" t="str">
        <f t="shared" si="2"/>
        <v>RS110-E-ZU----G</v>
      </c>
      <c r="J57" s="115">
        <f>'STAL 120'!F24</f>
        <v>0</v>
      </c>
    </row>
    <row r="58" spans="1:10" ht="12">
      <c r="A58" s="114" t="str">
        <f>SUBSTITUTE('STAL 120'!B26,"_",'STAL 120'!$F$9,1)</f>
        <v>SS090-E-RU300-G</v>
      </c>
      <c r="B58" s="115">
        <f>'STAL 120'!$I$3</f>
        <v>0</v>
      </c>
      <c r="C58" s="115">
        <f>'STAL 120'!$I$6</f>
        <v>0</v>
      </c>
      <c r="D58" s="115">
        <f>'STAL 120'!$I$4</f>
        <v>0</v>
      </c>
      <c r="E58" s="115" t="str">
        <f>'STAL 120'!$I$5</f>
        <v>SHO</v>
      </c>
      <c r="F58" s="115">
        <f>'STAL 120'!$B$2</f>
        <v>0</v>
      </c>
      <c r="G58" s="204" t="str">
        <f>'STAL 120'!$B$7</f>
        <v>2019-04-2</v>
      </c>
      <c r="H58" s="115">
        <f>'STAL 120'!$I$3</f>
        <v>0</v>
      </c>
      <c r="I58" s="115" t="str">
        <f t="shared" si="2"/>
        <v>SS087-E-RU300-G</v>
      </c>
      <c r="J58" s="115">
        <f>'STAL 120'!F26</f>
        <v>0</v>
      </c>
    </row>
    <row r="59" spans="1:10" ht="12">
      <c r="A59" s="114" t="str">
        <f>SUBSTITUTE('STAL 120'!B27,"_",'STAL 120'!$F$9,1)</f>
        <v>SS090-E-RU100-G</v>
      </c>
      <c r="B59" s="115">
        <f>'STAL 120'!$I$3</f>
        <v>0</v>
      </c>
      <c r="C59" s="115">
        <f>'STAL 120'!$I$6</f>
        <v>0</v>
      </c>
      <c r="D59" s="115">
        <f>'STAL 120'!$I$4</f>
        <v>0</v>
      </c>
      <c r="E59" s="115" t="str">
        <f>'STAL 120'!$I$5</f>
        <v>SHO</v>
      </c>
      <c r="F59" s="115">
        <f>'STAL 120'!$B$2</f>
        <v>0</v>
      </c>
      <c r="G59" s="204" t="str">
        <f>'STAL 120'!$B$7</f>
        <v>2019-04-2</v>
      </c>
      <c r="H59" s="115">
        <f>'STAL 120'!$I$3</f>
        <v>0</v>
      </c>
      <c r="I59" s="115" t="str">
        <f t="shared" si="2"/>
        <v>SS087-E-RU100-G</v>
      </c>
      <c r="J59" s="115">
        <f>'STAL 120'!F27</f>
        <v>0</v>
      </c>
    </row>
    <row r="60" spans="1:10" ht="12">
      <c r="A60" s="114" t="str">
        <f>SUBSTITUTE('STAL 120'!B28,"_",'STAL 120'!$F$9,1)</f>
        <v>SS090-E-MU----D</v>
      </c>
      <c r="B60" s="115">
        <f>'STAL 120'!$I$3</f>
        <v>0</v>
      </c>
      <c r="C60" s="115">
        <f>'STAL 120'!$I$6</f>
        <v>0</v>
      </c>
      <c r="D60" s="115">
        <f>'STAL 120'!$I$4</f>
        <v>0</v>
      </c>
      <c r="E60" s="115" t="str">
        <f>'STAL 120'!$I$5</f>
        <v>SHO</v>
      </c>
      <c r="F60" s="115">
        <f>'STAL 120'!$B$2</f>
        <v>0</v>
      </c>
      <c r="G60" s="204" t="str">
        <f>'STAL 120'!$B$7</f>
        <v>2019-04-2</v>
      </c>
      <c r="H60" s="115">
        <f>'STAL 120'!$I$3</f>
        <v>0</v>
      </c>
      <c r="I60" s="115" t="str">
        <f t="shared" si="2"/>
        <v>SS087-E-MU----D</v>
      </c>
      <c r="J60" s="115">
        <f>'STAL 120'!F28</f>
        <v>0</v>
      </c>
    </row>
    <row r="61" spans="1:10" ht="12">
      <c r="A61" s="114" t="str">
        <f>SUBSTITUTE('STAL 120'!B29,"_",'STAL 120'!$F$9,1)</f>
        <v>SS090-E-KO060-G</v>
      </c>
      <c r="B61" s="115">
        <f>'STAL 120'!$I$3</f>
        <v>0</v>
      </c>
      <c r="C61" s="115">
        <f>'STAL 120'!$I$6</f>
        <v>0</v>
      </c>
      <c r="D61" s="115">
        <f>'STAL 120'!$I$4</f>
        <v>0</v>
      </c>
      <c r="E61" s="115" t="str">
        <f>'STAL 120'!$I$5</f>
        <v>SHO</v>
      </c>
      <c r="F61" s="115">
        <f>'STAL 120'!$B$2</f>
        <v>0</v>
      </c>
      <c r="G61" s="204" t="str">
        <f>'STAL 120'!$B$7</f>
        <v>2019-04-2</v>
      </c>
      <c r="H61" s="115">
        <f>'STAL 120'!$I$3</f>
        <v>0</v>
      </c>
      <c r="I61" s="115" t="str">
        <f t="shared" si="2"/>
        <v>SS087-E-KO060-G</v>
      </c>
      <c r="J61" s="115">
        <f>'STAL 120'!F29</f>
        <v>0</v>
      </c>
    </row>
    <row r="62" spans="1:10" ht="12">
      <c r="A62" s="114" t="str">
        <f>SUBSTITUTE('STAL 120'!B30,"_",'STAL 120'!$F$9,1)</f>
        <v>SS090-E-TR060-D</v>
      </c>
      <c r="B62" s="115">
        <f>'STAL 120'!$I$3</f>
        <v>0</v>
      </c>
      <c r="C62" s="115">
        <f>'STAL 120'!$I$6</f>
        <v>0</v>
      </c>
      <c r="D62" s="115">
        <f>'STAL 120'!$I$4</f>
        <v>0</v>
      </c>
      <c r="E62" s="115" t="str">
        <f>'STAL 120'!$I$5</f>
        <v>SHO</v>
      </c>
      <c r="F62" s="115">
        <f>'STAL 120'!$B$2</f>
        <v>0</v>
      </c>
      <c r="G62" s="204" t="str">
        <f>'STAL 120'!$B$7</f>
        <v>2019-04-2</v>
      </c>
      <c r="H62" s="115">
        <f>'STAL 120'!$I$3</f>
        <v>0</v>
      </c>
      <c r="I62" s="115" t="str">
        <f t="shared" si="2"/>
        <v>SS087-E-TR060-D</v>
      </c>
      <c r="J62" s="115">
        <f>'STAL 120'!F30</f>
        <v>0</v>
      </c>
    </row>
    <row r="63" spans="1:10" ht="12">
      <c r="A63" s="114" t="str">
        <f>SUBSTITUTE('STAL 120'!B31,"_",'STAL 120'!$F$9,1)</f>
        <v>SS090-E-WY----D</v>
      </c>
      <c r="B63" s="115">
        <f>'STAL 120'!$I$3</f>
        <v>0</v>
      </c>
      <c r="C63" s="115">
        <f>'STAL 120'!$I$6</f>
        <v>0</v>
      </c>
      <c r="D63" s="115">
        <f>'STAL 120'!$I$4</f>
        <v>0</v>
      </c>
      <c r="E63" s="115" t="str">
        <f>'STAL 120'!$I$5</f>
        <v>SHO</v>
      </c>
      <c r="F63" s="115">
        <f>'STAL 120'!$B$2</f>
        <v>0</v>
      </c>
      <c r="G63" s="204" t="str">
        <f>'STAL 120'!$B$7</f>
        <v>2019-04-2</v>
      </c>
      <c r="H63" s="115">
        <f>'STAL 120'!$I$3</f>
        <v>0</v>
      </c>
      <c r="I63" s="115" t="str">
        <f t="shared" si="2"/>
        <v>SS087-E-WY----D</v>
      </c>
      <c r="J63" s="115">
        <f>'STAL 120'!F31</f>
        <v>0</v>
      </c>
    </row>
    <row r="64" spans="1:10" ht="12">
      <c r="A64" s="114" t="str">
        <f>SUBSTITUTE('STAL 120'!B32,"_",'STAL 120'!$F$9,1)</f>
        <v>SS090-E-OM----D</v>
      </c>
      <c r="B64" s="115">
        <f>'STAL 120'!$I$3</f>
        <v>0</v>
      </c>
      <c r="C64" s="115">
        <f>'STAL 120'!$I$6</f>
        <v>0</v>
      </c>
      <c r="D64" s="115">
        <f>'STAL 120'!$I$4</f>
        <v>0</v>
      </c>
      <c r="E64" s="115" t="str">
        <f>'STAL 120'!$I$5</f>
        <v>SHO</v>
      </c>
      <c r="F64" s="115">
        <f>'STAL 120'!$B$2</f>
        <v>0</v>
      </c>
      <c r="G64" s="204" t="str">
        <f>'STAL 120'!$B$7</f>
        <v>2019-04-2</v>
      </c>
      <c r="H64" s="115">
        <f>'STAL 120'!$I$3</f>
        <v>0</v>
      </c>
      <c r="I64" s="115" t="str">
        <f t="shared" si="2"/>
        <v>SS087-E-OM----D</v>
      </c>
      <c r="J64" s="115">
        <f>'STAL 120'!F32</f>
        <v>0</v>
      </c>
    </row>
    <row r="65" spans="1:10" ht="12">
      <c r="A65" s="114" t="str">
        <f>SUBSTITUTE('STAL 120'!B11,"_",'STAL 120'!$G$9,1)</f>
        <v>RS120-V-RY300-G</v>
      </c>
      <c r="B65" s="115">
        <f>'STAL 120'!$I$3</f>
        <v>0</v>
      </c>
      <c r="C65" s="115">
        <f>'STAL 120'!$I$6</f>
        <v>0</v>
      </c>
      <c r="D65" s="115">
        <f>'STAL 120'!$I$4</f>
        <v>0</v>
      </c>
      <c r="E65" s="115" t="str">
        <f>'STAL 120'!$I$5</f>
        <v>SHO</v>
      </c>
      <c r="F65" s="115">
        <f>'STAL 120'!$B$2</f>
        <v>0</v>
      </c>
      <c r="G65" s="204" t="str">
        <f>'STAL 120'!$B$7</f>
        <v>2019-04-2</v>
      </c>
      <c r="H65" s="115">
        <f>'STAL 120'!$I$3</f>
        <v>0</v>
      </c>
      <c r="I65" s="115" t="str">
        <f t="shared" si="2"/>
        <v>RS110-V-RY300-G</v>
      </c>
      <c r="J65" s="115">
        <f>'STAL 120'!G11</f>
        <v>0</v>
      </c>
    </row>
    <row r="66" spans="1:10" ht="12">
      <c r="A66" s="114" t="str">
        <f>SUBSTITUTE('STAL 120'!B12,"_",'STAL 120'!$G$9,1)</f>
        <v>RS120-V-HD----D</v>
      </c>
      <c r="B66" s="115">
        <f>'STAL 120'!$I$3</f>
        <v>0</v>
      </c>
      <c r="C66" s="115">
        <f>'STAL 120'!$I$6</f>
        <v>0</v>
      </c>
      <c r="D66" s="115">
        <f>'STAL 120'!$I$4</f>
        <v>0</v>
      </c>
      <c r="E66" s="115" t="str">
        <f>'STAL 120'!$I$5</f>
        <v>SHO</v>
      </c>
      <c r="F66" s="115">
        <f>'STAL 120'!$B$2</f>
        <v>0</v>
      </c>
      <c r="G66" s="204" t="str">
        <f>'STAL 120'!$B$7</f>
        <v>2019-04-2</v>
      </c>
      <c r="H66" s="115">
        <f>'STAL 120'!$I$3</f>
        <v>0</v>
      </c>
      <c r="I66" s="115" t="str">
        <f aca="true" t="shared" si="3" ref="I66:I86">SUBSTITUTE(SUBSTITUTE(SUBSTITUTE(SUBSTITUTE(SUBSTITUTE(A66,"RS135","RS130",1),"SS090","SS087",1),"RO135","RO130",1),"OP090","OP087",1),"RS120","RS110",1)</f>
        <v>RS110-V-HD----D</v>
      </c>
      <c r="J66" s="115">
        <f>'STAL 120'!G12</f>
        <v>0</v>
      </c>
    </row>
    <row r="67" spans="1:10" ht="12">
      <c r="A67" s="114" t="str">
        <f>SUBSTITUTE('STAL 120'!B13,"_",'STAL 120'!$G$9,1)</f>
        <v>RS120-V-HG----D</v>
      </c>
      <c r="B67" s="115">
        <f>'STAL 120'!$I$3</f>
        <v>0</v>
      </c>
      <c r="C67" s="115">
        <f>'STAL 120'!$I$6</f>
        <v>0</v>
      </c>
      <c r="D67" s="115">
        <f>'STAL 120'!$I$4</f>
        <v>0</v>
      </c>
      <c r="E67" s="115" t="str">
        <f>'STAL 120'!$I$5</f>
        <v>SHO</v>
      </c>
      <c r="F67" s="115">
        <f>'STAL 120'!$B$2</f>
        <v>0</v>
      </c>
      <c r="G67" s="204" t="str">
        <f>'STAL 120'!$B$7</f>
        <v>2019-04-2</v>
      </c>
      <c r="H67" s="115">
        <f>'STAL 120'!$I$3</f>
        <v>0</v>
      </c>
      <c r="I67" s="115" t="str">
        <f t="shared" si="3"/>
        <v>RS110-V-HG----D</v>
      </c>
      <c r="J67" s="115">
        <f>'STAL 120'!G13</f>
        <v>0</v>
      </c>
    </row>
    <row r="68" spans="1:10" ht="12">
      <c r="A68" s="114" t="str">
        <f>SUBSTITUTE('STAL 120'!B14,"_",'STAL 120'!$G$9,1)</f>
        <v>RS120-V-LK----G</v>
      </c>
      <c r="B68" s="115">
        <f>'STAL 120'!$I$3</f>
        <v>0</v>
      </c>
      <c r="C68" s="115">
        <f>'STAL 120'!$I$6</f>
        <v>0</v>
      </c>
      <c r="D68" s="115">
        <f>'STAL 120'!$I$4</f>
        <v>0</v>
      </c>
      <c r="E68" s="115" t="str">
        <f>'STAL 120'!$I$5</f>
        <v>SHO</v>
      </c>
      <c r="F68" s="115">
        <f>'STAL 120'!$B$2</f>
        <v>0</v>
      </c>
      <c r="G68" s="204" t="str">
        <f>'STAL 120'!$B$7</f>
        <v>2019-04-2</v>
      </c>
      <c r="H68" s="115">
        <f>'STAL 120'!$I$3</f>
        <v>0</v>
      </c>
      <c r="I68" s="115" t="str">
        <f t="shared" si="3"/>
        <v>RS110-V-LK----G</v>
      </c>
      <c r="J68" s="115">
        <f>'STAL 120'!G14</f>
        <v>0</v>
      </c>
    </row>
    <row r="69" spans="1:10" ht="12">
      <c r="A69" s="114" t="str">
        <f>SUBSTITUTE('STAL 120'!B15,"_",'STAL 120'!$G$9,1)</f>
        <v>RS120-V-LW090-G</v>
      </c>
      <c r="B69" s="115">
        <f>'STAL 120'!$I$3</f>
        <v>0</v>
      </c>
      <c r="C69" s="115">
        <f>'STAL 120'!$I$6</f>
        <v>0</v>
      </c>
      <c r="D69" s="115">
        <f>'STAL 120'!$I$4</f>
        <v>0</v>
      </c>
      <c r="E69" s="115" t="str">
        <f>'STAL 120'!$I$5</f>
        <v>SHO</v>
      </c>
      <c r="F69" s="115">
        <f>'STAL 120'!$B$2</f>
        <v>0</v>
      </c>
      <c r="G69" s="204" t="str">
        <f>'STAL 120'!$B$7</f>
        <v>2019-04-2</v>
      </c>
      <c r="H69" s="115">
        <f>'STAL 120'!$I$3</f>
        <v>0</v>
      </c>
      <c r="I69" s="115" t="str">
        <f t="shared" si="3"/>
        <v>RS110-V-LW090-G</v>
      </c>
      <c r="J69" s="115">
        <f>'STAL 120'!G15</f>
        <v>0</v>
      </c>
    </row>
    <row r="70" spans="1:10" ht="12">
      <c r="A70" s="114" t="str">
        <f>SUBSTITUTE('STAL 120'!B16,"_",'STAL 120'!$G$9,1)</f>
        <v>RS120-V-LZ090-G</v>
      </c>
      <c r="B70" s="115">
        <f>'STAL 120'!$I$3</f>
        <v>0</v>
      </c>
      <c r="C70" s="115">
        <f>'STAL 120'!$I$6</f>
        <v>0</v>
      </c>
      <c r="D70" s="115">
        <f>'STAL 120'!$I$4</f>
        <v>0</v>
      </c>
      <c r="E70" s="115" t="str">
        <f>'STAL 120'!$I$5</f>
        <v>SHO</v>
      </c>
      <c r="F70" s="115">
        <f>'STAL 120'!$B$2</f>
        <v>0</v>
      </c>
      <c r="G70" s="204" t="str">
        <f>'STAL 120'!$B$7</f>
        <v>2019-04-2</v>
      </c>
      <c r="H70" s="115">
        <f>'STAL 120'!$I$3</f>
        <v>0</v>
      </c>
      <c r="I70" s="115" t="str">
        <f t="shared" si="3"/>
        <v>RS110-V-LZ090-G</v>
      </c>
      <c r="J70" s="115">
        <f>'STAL 120'!G16</f>
        <v>0</v>
      </c>
    </row>
    <row r="71" spans="1:10" ht="12">
      <c r="A71" s="114" t="str">
        <f>SUBSTITUTE('STAL 120'!B17,"_",'STAL 120'!$G$9,1)</f>
        <v>RS120-V-LW135-D</v>
      </c>
      <c r="B71" s="115">
        <f>'STAL 120'!$I$3</f>
        <v>0</v>
      </c>
      <c r="C71" s="115">
        <f>'STAL 120'!$I$6</f>
        <v>0</v>
      </c>
      <c r="D71" s="115">
        <f>'STAL 120'!$I$4</f>
        <v>0</v>
      </c>
      <c r="E71" s="115" t="str">
        <f>'STAL 120'!$I$5</f>
        <v>SHO</v>
      </c>
      <c r="F71" s="115">
        <f>'STAL 120'!$B$2</f>
        <v>0</v>
      </c>
      <c r="G71" s="204" t="str">
        <f>'STAL 120'!$B$7</f>
        <v>2019-04-2</v>
      </c>
      <c r="H71" s="115">
        <f>'STAL 120'!$I$3</f>
        <v>0</v>
      </c>
      <c r="I71" s="115" t="str">
        <f t="shared" si="3"/>
        <v>RS110-V-LW135-D</v>
      </c>
      <c r="J71" s="115">
        <f>'STAL 120'!G17</f>
        <v>0</v>
      </c>
    </row>
    <row r="72" spans="1:10" ht="12">
      <c r="A72" s="114" t="str">
        <f>SUBSTITUTE('STAL 120'!B18,"_",'STAL 120'!$G$9,1)</f>
        <v>RS120-V-LZ135-D</v>
      </c>
      <c r="B72" s="115">
        <f>'STAL 120'!$I$3</f>
        <v>0</v>
      </c>
      <c r="C72" s="115">
        <f>'STAL 120'!$I$6</f>
        <v>0</v>
      </c>
      <c r="D72" s="115">
        <f>'STAL 120'!$I$4</f>
        <v>0</v>
      </c>
      <c r="E72" s="115" t="str">
        <f>'STAL 120'!$I$5</f>
        <v>SHO</v>
      </c>
      <c r="F72" s="115">
        <f>'STAL 120'!$B$2</f>
        <v>0</v>
      </c>
      <c r="G72" s="204" t="str">
        <f>'STAL 120'!$B$7</f>
        <v>2019-04-2</v>
      </c>
      <c r="H72" s="115">
        <f>'STAL 120'!$I$3</f>
        <v>0</v>
      </c>
      <c r="I72" s="115" t="str">
        <f t="shared" si="3"/>
        <v>RS110-V-LZ135-D</v>
      </c>
      <c r="J72" s="115">
        <f>'STAL 120'!G18</f>
        <v>0</v>
      </c>
    </row>
    <row r="73" spans="1:10" ht="12">
      <c r="A73" s="114" t="str">
        <f>SUBSTITUTE('STAL 120'!B19,"_",'STAL 120'!$G$9,1)</f>
        <v>RS120-V-LW___-D</v>
      </c>
      <c r="B73" s="115">
        <f>'STAL 120'!$I$3</f>
        <v>0</v>
      </c>
      <c r="C73" s="115">
        <f>'STAL 120'!$I$6</f>
        <v>0</v>
      </c>
      <c r="D73" s="115">
        <f>'STAL 120'!$I$4</f>
        <v>0</v>
      </c>
      <c r="E73" s="115" t="str">
        <f>'STAL 120'!$I$5</f>
        <v>SHO</v>
      </c>
      <c r="F73" s="115">
        <f>'STAL 120'!$B$2</f>
        <v>0</v>
      </c>
      <c r="G73" s="204" t="str">
        <f>'STAL 120'!$B$7</f>
        <v>2019-04-2</v>
      </c>
      <c r="H73" s="115">
        <f>'STAL 120'!$I$3</f>
        <v>0</v>
      </c>
      <c r="I73" s="115" t="str">
        <f t="shared" si="3"/>
        <v>RS110-V-LW___-D</v>
      </c>
      <c r="J73" s="115">
        <f>'STAL 120'!G19</f>
        <v>0</v>
      </c>
    </row>
    <row r="74" spans="1:10" ht="12">
      <c r="A74" s="114" t="str">
        <f>SUBSTITUTE('STAL 120'!B20,"_",'STAL 120'!$G$9,1)</f>
        <v>RS120-V-LZ___-D</v>
      </c>
      <c r="B74" s="115">
        <f>'STAL 120'!$I$3</f>
        <v>0</v>
      </c>
      <c r="C74" s="115">
        <f>'STAL 120'!$I$6</f>
        <v>0</v>
      </c>
      <c r="D74" s="115">
        <f>'STAL 120'!$I$4</f>
        <v>0</v>
      </c>
      <c r="E74" s="115" t="str">
        <f>'STAL 120'!$I$5</f>
        <v>SHO</v>
      </c>
      <c r="F74" s="115">
        <f>'STAL 120'!$B$2</f>
        <v>0</v>
      </c>
      <c r="G74" s="204" t="str">
        <f>'STAL 120'!$B$7</f>
        <v>2019-04-2</v>
      </c>
      <c r="H74" s="115">
        <f>'STAL 120'!$I$3</f>
        <v>0</v>
      </c>
      <c r="I74" s="115" t="str">
        <f t="shared" si="3"/>
        <v>RS110-V-LZ___-D</v>
      </c>
      <c r="J74" s="115">
        <f>'STAL 120'!G20</f>
        <v>0</v>
      </c>
    </row>
    <row r="75" spans="1:10" ht="12">
      <c r="A75" s="114" t="str">
        <f>SUBSTITUTE('STAL 120'!B21,"_",'STAL 120'!$G$9,1)</f>
        <v>RS120-V-LE___-D</v>
      </c>
      <c r="B75" s="115">
        <f>'STAL 120'!$I$3</f>
        <v>0</v>
      </c>
      <c r="C75" s="115">
        <f>'STAL 120'!$I$6</f>
        <v>0</v>
      </c>
      <c r="D75" s="115">
        <f>'STAL 120'!$I$4</f>
        <v>0</v>
      </c>
      <c r="E75" s="115" t="str">
        <f>'STAL 120'!$I$5</f>
        <v>SHO</v>
      </c>
      <c r="F75" s="115">
        <f>'STAL 120'!$B$2</f>
        <v>0</v>
      </c>
      <c r="G75" s="204" t="str">
        <f>'STAL 120'!$B$7</f>
        <v>2019-04-2</v>
      </c>
      <c r="H75" s="115">
        <f>'STAL 120'!$I$3</f>
        <v>0</v>
      </c>
      <c r="I75" s="115" t="str">
        <f t="shared" si="3"/>
        <v>RS110-V-LE___-D</v>
      </c>
      <c r="J75" s="115">
        <f>'STAL 120'!G21</f>
        <v>0</v>
      </c>
    </row>
    <row r="76" spans="1:10" ht="12">
      <c r="A76" s="114" t="str">
        <f>SUBSTITUTE('STAL 120'!B22,"_",'STAL 120'!$G$9,1)</f>
        <v>RS120-V-LV___-D</v>
      </c>
      <c r="B76" s="115">
        <f>'STAL 120'!$I$3</f>
        <v>0</v>
      </c>
      <c r="C76" s="115">
        <f>'STAL 120'!$I$6</f>
        <v>0</v>
      </c>
      <c r="D76" s="115">
        <f>'STAL 120'!$I$4</f>
        <v>0</v>
      </c>
      <c r="E76" s="115" t="str">
        <f>'STAL 120'!$I$5</f>
        <v>SHO</v>
      </c>
      <c r="F76" s="115">
        <f>'STAL 120'!$B$2</f>
        <v>0</v>
      </c>
      <c r="G76" s="204" t="str">
        <f>'STAL 120'!$B$7</f>
        <v>2019-04-2</v>
      </c>
      <c r="H76" s="115">
        <f>'STAL 120'!$I$3</f>
        <v>0</v>
      </c>
      <c r="I76" s="115" t="str">
        <f t="shared" si="3"/>
        <v>RS110-V-LV___-D</v>
      </c>
      <c r="J76" s="115">
        <f>'STAL 120'!G22</f>
        <v>0</v>
      </c>
    </row>
    <row r="77" spans="1:10" ht="12">
      <c r="A77" s="114" t="str">
        <f>SUBSTITUTE('STAL 120'!B23,"_",'STAL 120'!$G$9,1)</f>
        <v>RS120-V-OP090-G</v>
      </c>
      <c r="B77" s="115">
        <f>'STAL 120'!$I$3</f>
        <v>0</v>
      </c>
      <c r="C77" s="115">
        <f>'STAL 120'!$I$6</f>
        <v>0</v>
      </c>
      <c r="D77" s="115">
        <f>'STAL 120'!$I$4</f>
        <v>0</v>
      </c>
      <c r="E77" s="115" t="str">
        <f>'STAL 120'!$I$5</f>
        <v>SHO</v>
      </c>
      <c r="F77" s="115">
        <f>'STAL 120'!$B$2</f>
        <v>0</v>
      </c>
      <c r="G77" s="204" t="str">
        <f>'STAL 120'!$B$7</f>
        <v>2019-04-2</v>
      </c>
      <c r="H77" s="115">
        <f>'STAL 120'!$I$3</f>
        <v>0</v>
      </c>
      <c r="I77" s="115" t="str">
        <f t="shared" si="3"/>
        <v>RS110-V-OP087-G</v>
      </c>
      <c r="J77" s="115">
        <f>'STAL 120'!G23</f>
        <v>0</v>
      </c>
    </row>
    <row r="78" spans="1:10" ht="12">
      <c r="A78" s="114" t="str">
        <f>SUBSTITUTE('STAL 120'!B24,"_",'STAL 120'!$G$9,1)</f>
        <v>RS120-V-ZU----G</v>
      </c>
      <c r="B78" s="115">
        <f>'STAL 120'!$I$3</f>
        <v>0</v>
      </c>
      <c r="C78" s="115">
        <f>'STAL 120'!$I$6</f>
        <v>0</v>
      </c>
      <c r="D78" s="115">
        <f>'STAL 120'!$I$4</f>
        <v>0</v>
      </c>
      <c r="E78" s="115" t="str">
        <f>'STAL 120'!$I$5</f>
        <v>SHO</v>
      </c>
      <c r="F78" s="115">
        <f>'STAL 120'!$B$2</f>
        <v>0</v>
      </c>
      <c r="G78" s="204" t="str">
        <f>'STAL 120'!$B$7</f>
        <v>2019-04-2</v>
      </c>
      <c r="H78" s="115">
        <f>'STAL 120'!$I$3</f>
        <v>0</v>
      </c>
      <c r="I78" s="115" t="str">
        <f t="shared" si="3"/>
        <v>RS110-V-ZU----G</v>
      </c>
      <c r="J78" s="115">
        <f>'STAL 120'!G24</f>
        <v>0</v>
      </c>
    </row>
    <row r="79" spans="1:10" ht="12">
      <c r="A79" s="114" t="str">
        <f>SUBSTITUTE('STAL 120'!B26,"_",'STAL 120'!$G$9,1)</f>
        <v>SS090-V-RU300-G</v>
      </c>
      <c r="B79" s="115">
        <f>'STAL 120'!$I$3</f>
        <v>0</v>
      </c>
      <c r="C79" s="115">
        <f>'STAL 120'!$I$6</f>
        <v>0</v>
      </c>
      <c r="D79" s="115">
        <f>'STAL 120'!$I$4</f>
        <v>0</v>
      </c>
      <c r="E79" s="115" t="str">
        <f>'STAL 120'!$I$5</f>
        <v>SHO</v>
      </c>
      <c r="F79" s="115">
        <f>'STAL 120'!$B$2</f>
        <v>0</v>
      </c>
      <c r="G79" s="204" t="str">
        <f>'STAL 120'!$B$7</f>
        <v>2019-04-2</v>
      </c>
      <c r="H79" s="115">
        <f>'STAL 120'!$I$3</f>
        <v>0</v>
      </c>
      <c r="I79" s="115" t="str">
        <f t="shared" si="3"/>
        <v>SS087-V-RU300-G</v>
      </c>
      <c r="J79" s="115">
        <f>'STAL 120'!G26</f>
        <v>0</v>
      </c>
    </row>
    <row r="80" spans="1:10" ht="12">
      <c r="A80" s="114" t="str">
        <f>SUBSTITUTE('STAL 120'!B27,"_",'STAL 120'!$G$9,1)</f>
        <v>SS090-V-RU100-G</v>
      </c>
      <c r="B80" s="115">
        <f>'STAL 120'!$I$3</f>
        <v>0</v>
      </c>
      <c r="C80" s="115">
        <f>'STAL 120'!$I$6</f>
        <v>0</v>
      </c>
      <c r="D80" s="115">
        <f>'STAL 120'!$I$4</f>
        <v>0</v>
      </c>
      <c r="E80" s="115" t="str">
        <f>'STAL 120'!$I$5</f>
        <v>SHO</v>
      </c>
      <c r="F80" s="115">
        <f>'STAL 120'!$B$2</f>
        <v>0</v>
      </c>
      <c r="G80" s="204" t="str">
        <f>'STAL 120'!$B$7</f>
        <v>2019-04-2</v>
      </c>
      <c r="H80" s="115">
        <f>'STAL 120'!$I$3</f>
        <v>0</v>
      </c>
      <c r="I80" s="115" t="str">
        <f t="shared" si="3"/>
        <v>SS087-V-RU100-G</v>
      </c>
      <c r="J80" s="115">
        <f>'STAL 120'!G27</f>
        <v>0</v>
      </c>
    </row>
    <row r="81" spans="1:10" ht="12">
      <c r="A81" s="114" t="str">
        <f>SUBSTITUTE('STAL 120'!B28,"_",'STAL 120'!$G$9,1)</f>
        <v>SS090-V-MU----D</v>
      </c>
      <c r="B81" s="115">
        <f>'STAL 120'!$I$3</f>
        <v>0</v>
      </c>
      <c r="C81" s="115">
        <f>'STAL 120'!$I$6</f>
        <v>0</v>
      </c>
      <c r="D81" s="115">
        <f>'STAL 120'!$I$4</f>
        <v>0</v>
      </c>
      <c r="E81" s="115" t="str">
        <f>'STAL 120'!$I$5</f>
        <v>SHO</v>
      </c>
      <c r="F81" s="115">
        <f>'STAL 120'!$B$2</f>
        <v>0</v>
      </c>
      <c r="G81" s="204" t="str">
        <f>'STAL 120'!$B$7</f>
        <v>2019-04-2</v>
      </c>
      <c r="H81" s="115">
        <f>'STAL 120'!$I$3</f>
        <v>0</v>
      </c>
      <c r="I81" s="115" t="str">
        <f t="shared" si="3"/>
        <v>SS087-V-MU----D</v>
      </c>
      <c r="J81" s="115">
        <f>'STAL 120'!G28</f>
        <v>0</v>
      </c>
    </row>
    <row r="82" spans="1:10" ht="12">
      <c r="A82" s="114" t="str">
        <f>SUBSTITUTE('STAL 120'!B29,"_",'STAL 120'!$G$9,1)</f>
        <v>SS090-V-KO060-G</v>
      </c>
      <c r="B82" s="115">
        <f>'STAL 120'!$I$3</f>
        <v>0</v>
      </c>
      <c r="C82" s="115">
        <f>'STAL 120'!$I$6</f>
        <v>0</v>
      </c>
      <c r="D82" s="115">
        <f>'STAL 120'!$I$4</f>
        <v>0</v>
      </c>
      <c r="E82" s="115" t="str">
        <f>'STAL 120'!$I$5</f>
        <v>SHO</v>
      </c>
      <c r="F82" s="115">
        <f>'STAL 120'!$B$2</f>
        <v>0</v>
      </c>
      <c r="G82" s="204" t="str">
        <f>'STAL 120'!$B$7</f>
        <v>2019-04-2</v>
      </c>
      <c r="H82" s="115">
        <f>'STAL 120'!$I$3</f>
        <v>0</v>
      </c>
      <c r="I82" s="115" t="str">
        <f t="shared" si="3"/>
        <v>SS087-V-KO060-G</v>
      </c>
      <c r="J82" s="115">
        <f>'STAL 120'!G29</f>
        <v>0</v>
      </c>
    </row>
    <row r="83" spans="1:10" ht="12">
      <c r="A83" s="114" t="str">
        <f>SUBSTITUTE('STAL 120'!B30,"_",'STAL 120'!$G$9,1)</f>
        <v>SS090-V-TR060-D</v>
      </c>
      <c r="B83" s="115">
        <f>'STAL 120'!$I$3</f>
        <v>0</v>
      </c>
      <c r="C83" s="115">
        <f>'STAL 120'!$I$6</f>
        <v>0</v>
      </c>
      <c r="D83" s="115">
        <f>'STAL 120'!$I$4</f>
        <v>0</v>
      </c>
      <c r="E83" s="115" t="str">
        <f>'STAL 120'!$I$5</f>
        <v>SHO</v>
      </c>
      <c r="F83" s="115">
        <f>'STAL 120'!$B$2</f>
        <v>0</v>
      </c>
      <c r="G83" s="204" t="str">
        <f>'STAL 120'!$B$7</f>
        <v>2019-04-2</v>
      </c>
      <c r="H83" s="115">
        <f>'STAL 120'!$I$3</f>
        <v>0</v>
      </c>
      <c r="I83" s="115" t="str">
        <f t="shared" si="3"/>
        <v>SS087-V-TR060-D</v>
      </c>
      <c r="J83" s="115">
        <f>'STAL 120'!G30</f>
        <v>0</v>
      </c>
    </row>
    <row r="84" spans="1:10" ht="12">
      <c r="A84" s="114" t="str">
        <f>SUBSTITUTE('STAL 120'!B31,"_",'STAL 120'!$G$9,1)</f>
        <v>SS090-V-WY----D</v>
      </c>
      <c r="B84" s="115">
        <f>'STAL 120'!$I$3</f>
        <v>0</v>
      </c>
      <c r="C84" s="115">
        <f>'STAL 120'!$I$6</f>
        <v>0</v>
      </c>
      <c r="D84" s="115">
        <f>'STAL 120'!$I$4</f>
        <v>0</v>
      </c>
      <c r="E84" s="115" t="str">
        <f>'STAL 120'!$I$5</f>
        <v>SHO</v>
      </c>
      <c r="F84" s="115">
        <f>'STAL 120'!$B$2</f>
        <v>0</v>
      </c>
      <c r="G84" s="204" t="str">
        <f>'STAL 120'!$B$7</f>
        <v>2019-04-2</v>
      </c>
      <c r="H84" s="115">
        <f>'STAL 120'!$I$3</f>
        <v>0</v>
      </c>
      <c r="I84" s="115" t="str">
        <f t="shared" si="3"/>
        <v>SS087-V-WY----D</v>
      </c>
      <c r="J84" s="115">
        <f>'STAL 120'!G31</f>
        <v>0</v>
      </c>
    </row>
    <row r="85" spans="1:10" ht="12">
      <c r="A85" s="114" t="str">
        <f>SUBSTITUTE('STAL 120'!B32,"_",'STAL 120'!$G$9,1)</f>
        <v>SS090-V-OM----D</v>
      </c>
      <c r="B85" s="115">
        <f>'STAL 120'!$I$3</f>
        <v>0</v>
      </c>
      <c r="C85" s="115">
        <f>'STAL 120'!$I$6</f>
        <v>0</v>
      </c>
      <c r="D85" s="115">
        <f>'STAL 120'!$I$4</f>
        <v>0</v>
      </c>
      <c r="E85" s="115" t="str">
        <f>'STAL 120'!$I$5</f>
        <v>SHO</v>
      </c>
      <c r="F85" s="115">
        <f>'STAL 120'!$B$2</f>
        <v>0</v>
      </c>
      <c r="G85" s="204" t="str">
        <f>'STAL 120'!$B$7</f>
        <v>2019-04-2</v>
      </c>
      <c r="H85" s="115">
        <f>'STAL 120'!$I$3</f>
        <v>0</v>
      </c>
      <c r="I85" s="115" t="str">
        <f t="shared" si="3"/>
        <v>SS087-V-OM----D</v>
      </c>
      <c r="J85" s="115">
        <f>'STAL 120'!G32</f>
        <v>0</v>
      </c>
    </row>
    <row r="86" spans="1:10" ht="12">
      <c r="A86" s="114" t="str">
        <f>SUBSTITUTE('STAL 120'!B11,"_",'STAL 120'!$H$9,1)</f>
        <v>RS120-W-RY300-G</v>
      </c>
      <c r="B86" s="115">
        <f>'STAL 120'!$I$3</f>
        <v>0</v>
      </c>
      <c r="C86" s="115">
        <f>'STAL 120'!$I$6</f>
        <v>0</v>
      </c>
      <c r="D86" s="115">
        <f>'STAL 120'!$I$4</f>
        <v>0</v>
      </c>
      <c r="E86" s="115" t="str">
        <f>'STAL 120'!$I$5</f>
        <v>SHO</v>
      </c>
      <c r="F86" s="115">
        <f>'STAL 120'!$B$2</f>
        <v>0</v>
      </c>
      <c r="G86" s="204" t="str">
        <f>'STAL 120'!$B$7</f>
        <v>2019-04-2</v>
      </c>
      <c r="H86" s="115">
        <f>'STAL 120'!$I$3</f>
        <v>0</v>
      </c>
      <c r="I86" s="115" t="str">
        <f t="shared" si="3"/>
        <v>RS110-W-RY300-G</v>
      </c>
      <c r="J86" s="115">
        <f>'STAL 120'!H11</f>
        <v>0</v>
      </c>
    </row>
    <row r="87" spans="1:10" ht="12">
      <c r="A87" s="114" t="str">
        <f>SUBSTITUTE('STAL 120'!B12,"_",'STAL 120'!$H$9,1)</f>
        <v>RS120-W-HD----D</v>
      </c>
      <c r="B87" s="115">
        <f>'STAL 120'!$I$3</f>
        <v>0</v>
      </c>
      <c r="C87" s="115">
        <f>'STAL 120'!$I$6</f>
        <v>0</v>
      </c>
      <c r="D87" s="115">
        <f>'STAL 120'!$I$4</f>
        <v>0</v>
      </c>
      <c r="E87" s="115" t="str">
        <f>'STAL 120'!$I$5</f>
        <v>SHO</v>
      </c>
      <c r="F87" s="115">
        <f>'STAL 120'!$B$2</f>
        <v>0</v>
      </c>
      <c r="G87" s="204" t="str">
        <f>'STAL 120'!$B$7</f>
        <v>2019-04-2</v>
      </c>
      <c r="H87" s="115">
        <f>'STAL 120'!$I$3</f>
        <v>0</v>
      </c>
      <c r="I87" s="115" t="str">
        <f aca="true" t="shared" si="4" ref="I87:I106">SUBSTITUTE(SUBSTITUTE(SUBSTITUTE(SUBSTITUTE(SUBSTITUTE(A87,"RS135","RS130",1),"SS090","SS087",1),"RO135","RO130",1),"OP090","OP087",1),"RS120","RS110",1)</f>
        <v>RS110-W-HD----D</v>
      </c>
      <c r="J87" s="115">
        <f>'STAL 120'!H12</f>
        <v>0</v>
      </c>
    </row>
    <row r="88" spans="1:10" ht="12">
      <c r="A88" s="114" t="str">
        <f>SUBSTITUTE('STAL 120'!B13,"_",'STAL 120'!$H$9,1)</f>
        <v>RS120-W-HG----D</v>
      </c>
      <c r="B88" s="115">
        <f>'STAL 120'!$I$3</f>
        <v>0</v>
      </c>
      <c r="C88" s="115">
        <f>'STAL 120'!$I$6</f>
        <v>0</v>
      </c>
      <c r="D88" s="115">
        <f>'STAL 120'!$I$4</f>
        <v>0</v>
      </c>
      <c r="E88" s="115" t="str">
        <f>'STAL 120'!$I$5</f>
        <v>SHO</v>
      </c>
      <c r="F88" s="115">
        <f>'STAL 120'!$B$2</f>
        <v>0</v>
      </c>
      <c r="G88" s="204" t="str">
        <f>'STAL 120'!$B$7</f>
        <v>2019-04-2</v>
      </c>
      <c r="H88" s="115">
        <f>'STAL 120'!$I$3</f>
        <v>0</v>
      </c>
      <c r="I88" s="115" t="str">
        <f t="shared" si="4"/>
        <v>RS110-W-HG----D</v>
      </c>
      <c r="J88" s="115">
        <f>'STAL 120'!H13</f>
        <v>0</v>
      </c>
    </row>
    <row r="89" spans="1:10" ht="12">
      <c r="A89" s="114" t="str">
        <f>SUBSTITUTE('STAL 120'!B14,"_",'STAL 120'!$H$9,1)</f>
        <v>RS120-W-LK----G</v>
      </c>
      <c r="B89" s="115">
        <f>'STAL 120'!$I$3</f>
        <v>0</v>
      </c>
      <c r="C89" s="115">
        <f>'STAL 120'!$I$6</f>
        <v>0</v>
      </c>
      <c r="D89" s="115">
        <f>'STAL 120'!$I$4</f>
        <v>0</v>
      </c>
      <c r="E89" s="115" t="str">
        <f>'STAL 120'!$I$5</f>
        <v>SHO</v>
      </c>
      <c r="F89" s="115">
        <f>'STAL 120'!$B$2</f>
        <v>0</v>
      </c>
      <c r="G89" s="204" t="str">
        <f>'STAL 120'!$B$7</f>
        <v>2019-04-2</v>
      </c>
      <c r="H89" s="115">
        <f>'STAL 120'!$I$3</f>
        <v>0</v>
      </c>
      <c r="I89" s="115" t="str">
        <f t="shared" si="4"/>
        <v>RS110-W-LK----G</v>
      </c>
      <c r="J89" s="115">
        <f>'STAL 120'!H14</f>
        <v>0</v>
      </c>
    </row>
    <row r="90" spans="1:10" ht="12">
      <c r="A90" s="114" t="str">
        <f>SUBSTITUTE('STAL 120'!B15,"_",'STAL 120'!$H$9,1)</f>
        <v>RS120-W-LW090-G</v>
      </c>
      <c r="B90" s="115">
        <f>'STAL 120'!$I$3</f>
        <v>0</v>
      </c>
      <c r="C90" s="115">
        <f>'STAL 120'!$I$6</f>
        <v>0</v>
      </c>
      <c r="D90" s="115">
        <f>'STAL 120'!$I$4</f>
        <v>0</v>
      </c>
      <c r="E90" s="115" t="str">
        <f>'STAL 120'!$I$5</f>
        <v>SHO</v>
      </c>
      <c r="F90" s="115">
        <f>'STAL 120'!$B$2</f>
        <v>0</v>
      </c>
      <c r="G90" s="204" t="str">
        <f>'STAL 120'!$B$7</f>
        <v>2019-04-2</v>
      </c>
      <c r="H90" s="115">
        <f>'STAL 120'!$I$3</f>
        <v>0</v>
      </c>
      <c r="I90" s="115" t="str">
        <f t="shared" si="4"/>
        <v>RS110-W-LW090-G</v>
      </c>
      <c r="J90" s="115">
        <f>'STAL 120'!H15</f>
        <v>0</v>
      </c>
    </row>
    <row r="91" spans="1:10" ht="12">
      <c r="A91" s="114" t="str">
        <f>SUBSTITUTE('STAL 120'!B16,"_",'STAL 120'!$H$9,1)</f>
        <v>RS120-W-LZ090-G</v>
      </c>
      <c r="B91" s="115">
        <f>'STAL 120'!$I$3</f>
        <v>0</v>
      </c>
      <c r="C91" s="115">
        <f>'STAL 120'!$I$6</f>
        <v>0</v>
      </c>
      <c r="D91" s="115">
        <f>'STAL 120'!$I$4</f>
        <v>0</v>
      </c>
      <c r="E91" s="115" t="str">
        <f>'STAL 120'!$I$5</f>
        <v>SHO</v>
      </c>
      <c r="F91" s="115">
        <f>'STAL 120'!$B$2</f>
        <v>0</v>
      </c>
      <c r="G91" s="204" t="str">
        <f>'STAL 120'!$B$7</f>
        <v>2019-04-2</v>
      </c>
      <c r="H91" s="115">
        <f>'STAL 120'!$I$3</f>
        <v>0</v>
      </c>
      <c r="I91" s="115" t="str">
        <f t="shared" si="4"/>
        <v>RS110-W-LZ090-G</v>
      </c>
      <c r="J91" s="115">
        <f>'STAL 120'!H16</f>
        <v>0</v>
      </c>
    </row>
    <row r="92" spans="1:10" ht="12">
      <c r="A92" s="114" t="str">
        <f>SUBSTITUTE('STAL 120'!B17,"_",'STAL 120'!$H$9,1)</f>
        <v>RS120-W-LW135-D</v>
      </c>
      <c r="B92" s="115">
        <f>'STAL 120'!$I$3</f>
        <v>0</v>
      </c>
      <c r="C92" s="115">
        <f>'STAL 120'!$I$6</f>
        <v>0</v>
      </c>
      <c r="D92" s="115">
        <f>'STAL 120'!$I$4</f>
        <v>0</v>
      </c>
      <c r="E92" s="115" t="str">
        <f>'STAL 120'!$I$5</f>
        <v>SHO</v>
      </c>
      <c r="F92" s="115">
        <f>'STAL 120'!$B$2</f>
        <v>0</v>
      </c>
      <c r="G92" s="204" t="str">
        <f>'STAL 120'!$B$7</f>
        <v>2019-04-2</v>
      </c>
      <c r="H92" s="115">
        <f>'STAL 120'!$I$3</f>
        <v>0</v>
      </c>
      <c r="I92" s="115" t="str">
        <f t="shared" si="4"/>
        <v>RS110-W-LW135-D</v>
      </c>
      <c r="J92" s="115">
        <f>'STAL 120'!H17</f>
        <v>0</v>
      </c>
    </row>
    <row r="93" spans="1:10" ht="12">
      <c r="A93" s="114" t="str">
        <f>SUBSTITUTE('STAL 120'!B18,"_",'STAL 120'!$H$9,1)</f>
        <v>RS120-W-LZ135-D</v>
      </c>
      <c r="B93" s="115">
        <f>'STAL 120'!$I$3</f>
        <v>0</v>
      </c>
      <c r="C93" s="115">
        <f>'STAL 120'!$I$6</f>
        <v>0</v>
      </c>
      <c r="D93" s="115">
        <f>'STAL 120'!$I$4</f>
        <v>0</v>
      </c>
      <c r="E93" s="115" t="str">
        <f>'STAL 120'!$I$5</f>
        <v>SHO</v>
      </c>
      <c r="F93" s="115">
        <f>'STAL 120'!$B$2</f>
        <v>0</v>
      </c>
      <c r="G93" s="204" t="str">
        <f>'STAL 120'!$B$7</f>
        <v>2019-04-2</v>
      </c>
      <c r="H93" s="115">
        <f>'STAL 120'!$I$3</f>
        <v>0</v>
      </c>
      <c r="I93" s="115" t="str">
        <f t="shared" si="4"/>
        <v>RS110-W-LZ135-D</v>
      </c>
      <c r="J93" s="115">
        <f>'STAL 120'!H18</f>
        <v>0</v>
      </c>
    </row>
    <row r="94" spans="1:10" ht="12">
      <c r="A94" s="114" t="str">
        <f>SUBSTITUTE('STAL 120'!B19,"_",'STAL 120'!$H$9,1)</f>
        <v>RS120-W-LW___-D</v>
      </c>
      <c r="B94" s="115">
        <f>'STAL 120'!$I$3</f>
        <v>0</v>
      </c>
      <c r="C94" s="115">
        <f>'STAL 120'!$I$6</f>
        <v>0</v>
      </c>
      <c r="D94" s="115">
        <f>'STAL 120'!$I$4</f>
        <v>0</v>
      </c>
      <c r="E94" s="115" t="str">
        <f>'STAL 120'!$I$5</f>
        <v>SHO</v>
      </c>
      <c r="F94" s="115">
        <f>'STAL 120'!$B$2</f>
        <v>0</v>
      </c>
      <c r="G94" s="204" t="str">
        <f>'STAL 120'!$B$7</f>
        <v>2019-04-2</v>
      </c>
      <c r="H94" s="115">
        <f>'STAL 120'!$I$3</f>
        <v>0</v>
      </c>
      <c r="I94" s="115" t="str">
        <f t="shared" si="4"/>
        <v>RS110-W-LW___-D</v>
      </c>
      <c r="J94" s="115">
        <f>'STAL 120'!H19</f>
        <v>0</v>
      </c>
    </row>
    <row r="95" spans="1:10" ht="12">
      <c r="A95" s="114" t="str">
        <f>SUBSTITUTE('STAL 120'!B20,"_",'STAL 120'!$H$9,1)</f>
        <v>RS120-W-LZ___-D</v>
      </c>
      <c r="B95" s="115">
        <f>'STAL 120'!$I$3</f>
        <v>0</v>
      </c>
      <c r="C95" s="115">
        <f>'STAL 120'!$I$6</f>
        <v>0</v>
      </c>
      <c r="D95" s="115">
        <f>'STAL 120'!$I$4</f>
        <v>0</v>
      </c>
      <c r="E95" s="115" t="str">
        <f>'STAL 120'!$I$5</f>
        <v>SHO</v>
      </c>
      <c r="F95" s="115">
        <f>'STAL 120'!$B$2</f>
        <v>0</v>
      </c>
      <c r="G95" s="204" t="str">
        <f>'STAL 120'!$B$7</f>
        <v>2019-04-2</v>
      </c>
      <c r="H95" s="115">
        <f>'STAL 120'!$I$3</f>
        <v>0</v>
      </c>
      <c r="I95" s="115" t="str">
        <f t="shared" si="4"/>
        <v>RS110-W-LZ___-D</v>
      </c>
      <c r="J95" s="115">
        <f>'STAL 120'!H20</f>
        <v>0</v>
      </c>
    </row>
    <row r="96" spans="1:10" ht="12">
      <c r="A96" s="114" t="str">
        <f>SUBSTITUTE('STAL 120'!B21,"_",'STAL 120'!$H$9,1)</f>
        <v>RS120-W-LE___-D</v>
      </c>
      <c r="B96" s="115">
        <f>'STAL 120'!$I$3</f>
        <v>0</v>
      </c>
      <c r="C96" s="115">
        <f>'STAL 120'!$I$6</f>
        <v>0</v>
      </c>
      <c r="D96" s="115">
        <f>'STAL 120'!$I$4</f>
        <v>0</v>
      </c>
      <c r="E96" s="115" t="str">
        <f>'STAL 120'!$I$5</f>
        <v>SHO</v>
      </c>
      <c r="F96" s="115">
        <f>'STAL 120'!$B$2</f>
        <v>0</v>
      </c>
      <c r="G96" s="204" t="str">
        <f>'STAL 120'!$B$7</f>
        <v>2019-04-2</v>
      </c>
      <c r="H96" s="115">
        <f>'STAL 120'!$I$3</f>
        <v>0</v>
      </c>
      <c r="I96" s="115" t="str">
        <f t="shared" si="4"/>
        <v>RS110-W-LE___-D</v>
      </c>
      <c r="J96" s="115">
        <f>'STAL 120'!H21</f>
        <v>0</v>
      </c>
    </row>
    <row r="97" spans="1:10" ht="12">
      <c r="A97" s="114" t="str">
        <f>SUBSTITUTE('STAL 120'!B22,"_",'STAL 120'!$H$9,1)</f>
        <v>RS120-W-LV___-D</v>
      </c>
      <c r="B97" s="115">
        <f>'STAL 120'!$I$3</f>
        <v>0</v>
      </c>
      <c r="C97" s="115">
        <f>'STAL 120'!$I$6</f>
        <v>0</v>
      </c>
      <c r="D97" s="115">
        <f>'STAL 120'!$I$4</f>
        <v>0</v>
      </c>
      <c r="E97" s="115" t="str">
        <f>'STAL 120'!$I$5</f>
        <v>SHO</v>
      </c>
      <c r="F97" s="115">
        <f>'STAL 120'!$B$2</f>
        <v>0</v>
      </c>
      <c r="G97" s="204" t="str">
        <f>'STAL 120'!$B$7</f>
        <v>2019-04-2</v>
      </c>
      <c r="H97" s="115">
        <f>'STAL 120'!$I$3</f>
        <v>0</v>
      </c>
      <c r="I97" s="115" t="str">
        <f t="shared" si="4"/>
        <v>RS110-W-LV___-D</v>
      </c>
      <c r="J97" s="115">
        <f>'STAL 120'!H22</f>
        <v>0</v>
      </c>
    </row>
    <row r="98" spans="1:10" ht="12">
      <c r="A98" s="114" t="str">
        <f>SUBSTITUTE('STAL 120'!B23,"_",'STAL 120'!$H$9,1)</f>
        <v>RS120-W-OP090-G</v>
      </c>
      <c r="B98" s="115">
        <f>'STAL 120'!$I$3</f>
        <v>0</v>
      </c>
      <c r="C98" s="115">
        <f>'STAL 120'!$I$6</f>
        <v>0</v>
      </c>
      <c r="D98" s="115">
        <f>'STAL 120'!$I$4</f>
        <v>0</v>
      </c>
      <c r="E98" s="115" t="str">
        <f>'STAL 120'!$I$5</f>
        <v>SHO</v>
      </c>
      <c r="F98" s="115">
        <f>'STAL 120'!$B$2</f>
        <v>0</v>
      </c>
      <c r="G98" s="204" t="str">
        <f>'STAL 120'!$B$7</f>
        <v>2019-04-2</v>
      </c>
      <c r="H98" s="115">
        <f>'STAL 120'!$I$3</f>
        <v>0</v>
      </c>
      <c r="I98" s="115" t="str">
        <f t="shared" si="4"/>
        <v>RS110-W-OP087-G</v>
      </c>
      <c r="J98" s="115">
        <f>'STAL 120'!H23</f>
        <v>0</v>
      </c>
    </row>
    <row r="99" spans="1:10" ht="12">
      <c r="A99" s="114" t="str">
        <f>SUBSTITUTE('STAL 120'!B24,"_",'STAL 120'!$H$9,1)</f>
        <v>RS120-W-ZU----G</v>
      </c>
      <c r="B99" s="115">
        <f>'STAL 120'!$I$3</f>
        <v>0</v>
      </c>
      <c r="C99" s="115">
        <f>'STAL 120'!$I$6</f>
        <v>0</v>
      </c>
      <c r="D99" s="115">
        <f>'STAL 120'!$I$4</f>
        <v>0</v>
      </c>
      <c r="E99" s="115" t="str">
        <f>'STAL 120'!$I$5</f>
        <v>SHO</v>
      </c>
      <c r="F99" s="115">
        <f>'STAL 120'!$B$2</f>
        <v>0</v>
      </c>
      <c r="G99" s="204" t="str">
        <f>'STAL 120'!$B$7</f>
        <v>2019-04-2</v>
      </c>
      <c r="H99" s="115">
        <f>'STAL 120'!$I$3</f>
        <v>0</v>
      </c>
      <c r="I99" s="115" t="str">
        <f t="shared" si="4"/>
        <v>RS110-W-ZU----G</v>
      </c>
      <c r="J99" s="115">
        <f>'STAL 120'!H24</f>
        <v>0</v>
      </c>
    </row>
    <row r="100" spans="1:10" ht="12">
      <c r="A100" s="114" t="str">
        <f>SUBSTITUTE('STAL 120'!B26,"_",'STAL 120'!$H$9,1)</f>
        <v>SS090-W-RU300-G</v>
      </c>
      <c r="B100" s="115">
        <f>'STAL 120'!$I$3</f>
        <v>0</v>
      </c>
      <c r="C100" s="115">
        <f>'STAL 120'!$I$6</f>
        <v>0</v>
      </c>
      <c r="D100" s="115">
        <f>'STAL 120'!$I$4</f>
        <v>0</v>
      </c>
      <c r="E100" s="115" t="str">
        <f>'STAL 120'!$I$5</f>
        <v>SHO</v>
      </c>
      <c r="F100" s="115">
        <f>'STAL 120'!$B$2</f>
        <v>0</v>
      </c>
      <c r="G100" s="204" t="str">
        <f>'STAL 120'!$B$7</f>
        <v>2019-04-2</v>
      </c>
      <c r="H100" s="115">
        <f>'STAL 120'!$I$3</f>
        <v>0</v>
      </c>
      <c r="I100" s="115" t="str">
        <f t="shared" si="4"/>
        <v>SS087-W-RU300-G</v>
      </c>
      <c r="J100" s="115">
        <f>'STAL 120'!H26</f>
        <v>0</v>
      </c>
    </row>
    <row r="101" spans="1:10" ht="12">
      <c r="A101" s="114" t="str">
        <f>SUBSTITUTE('STAL 120'!B27,"_",'STAL 120'!$H$9,1)</f>
        <v>SS090-W-RU100-G</v>
      </c>
      <c r="B101" s="115">
        <f>'STAL 120'!$I$3</f>
        <v>0</v>
      </c>
      <c r="C101" s="115">
        <f>'STAL 120'!$I$6</f>
        <v>0</v>
      </c>
      <c r="D101" s="115">
        <f>'STAL 120'!$I$4</f>
        <v>0</v>
      </c>
      <c r="E101" s="115" t="str">
        <f>'STAL 120'!$I$5</f>
        <v>SHO</v>
      </c>
      <c r="F101" s="115">
        <f>'STAL 120'!$B$2</f>
        <v>0</v>
      </c>
      <c r="G101" s="204" t="str">
        <f>'STAL 120'!$B$7</f>
        <v>2019-04-2</v>
      </c>
      <c r="H101" s="115">
        <f>'STAL 120'!$I$3</f>
        <v>0</v>
      </c>
      <c r="I101" s="115" t="str">
        <f t="shared" si="4"/>
        <v>SS087-W-RU100-G</v>
      </c>
      <c r="J101" s="115">
        <f>'STAL 120'!H27</f>
        <v>0</v>
      </c>
    </row>
    <row r="102" spans="1:10" ht="12">
      <c r="A102" s="114" t="str">
        <f>SUBSTITUTE('STAL 120'!B28,"_",'STAL 120'!$H$9,1)</f>
        <v>SS090-W-MU----D</v>
      </c>
      <c r="B102" s="115">
        <f>'STAL 120'!$I$3</f>
        <v>0</v>
      </c>
      <c r="C102" s="115">
        <f>'STAL 120'!$I$6</f>
        <v>0</v>
      </c>
      <c r="D102" s="115">
        <f>'STAL 120'!$I$4</f>
        <v>0</v>
      </c>
      <c r="E102" s="115" t="str">
        <f>'STAL 120'!$I$5</f>
        <v>SHO</v>
      </c>
      <c r="F102" s="115">
        <f>'STAL 120'!$B$2</f>
        <v>0</v>
      </c>
      <c r="G102" s="204" t="str">
        <f>'STAL 120'!$B$7</f>
        <v>2019-04-2</v>
      </c>
      <c r="H102" s="115">
        <f>'STAL 120'!$I$3</f>
        <v>0</v>
      </c>
      <c r="I102" s="115" t="str">
        <f t="shared" si="4"/>
        <v>SS087-W-MU----D</v>
      </c>
      <c r="J102" s="115">
        <f>'STAL 120'!H28</f>
        <v>0</v>
      </c>
    </row>
    <row r="103" spans="1:10" ht="12">
      <c r="A103" s="114" t="str">
        <f>SUBSTITUTE('STAL 120'!B29,"_",'STAL 120'!$H$9,1)</f>
        <v>SS090-W-KO060-G</v>
      </c>
      <c r="B103" s="115">
        <f>'STAL 120'!$I$3</f>
        <v>0</v>
      </c>
      <c r="C103" s="115">
        <f>'STAL 120'!$I$6</f>
        <v>0</v>
      </c>
      <c r="D103" s="115">
        <f>'STAL 120'!$I$4</f>
        <v>0</v>
      </c>
      <c r="E103" s="115" t="str">
        <f>'STAL 120'!$I$5</f>
        <v>SHO</v>
      </c>
      <c r="F103" s="115">
        <f>'STAL 120'!$B$2</f>
        <v>0</v>
      </c>
      <c r="G103" s="204" t="str">
        <f>'STAL 120'!$B$7</f>
        <v>2019-04-2</v>
      </c>
      <c r="H103" s="115">
        <f>'STAL 120'!$I$3</f>
        <v>0</v>
      </c>
      <c r="I103" s="115" t="str">
        <f t="shared" si="4"/>
        <v>SS087-W-KO060-G</v>
      </c>
      <c r="J103" s="115">
        <f>'STAL 120'!H29</f>
        <v>0</v>
      </c>
    </row>
    <row r="104" spans="1:10" ht="12">
      <c r="A104" s="114" t="str">
        <f>SUBSTITUTE('STAL 120'!B30,"_",'STAL 120'!$H$9,1)</f>
        <v>SS090-W-TR060-D</v>
      </c>
      <c r="B104" s="115">
        <f>'STAL 120'!$I$3</f>
        <v>0</v>
      </c>
      <c r="C104" s="115">
        <f>'STAL 120'!$I$6</f>
        <v>0</v>
      </c>
      <c r="D104" s="115">
        <f>'STAL 120'!$I$4</f>
        <v>0</v>
      </c>
      <c r="E104" s="115" t="str">
        <f>'STAL 120'!$I$5</f>
        <v>SHO</v>
      </c>
      <c r="F104" s="115">
        <f>'STAL 120'!$B$2</f>
        <v>0</v>
      </c>
      <c r="G104" s="204" t="str">
        <f>'STAL 120'!$B$7</f>
        <v>2019-04-2</v>
      </c>
      <c r="H104" s="115">
        <f>'STAL 120'!$I$3</f>
        <v>0</v>
      </c>
      <c r="I104" s="115" t="str">
        <f t="shared" si="4"/>
        <v>SS087-W-TR060-D</v>
      </c>
      <c r="J104" s="115">
        <f>'STAL 120'!H30</f>
        <v>0</v>
      </c>
    </row>
    <row r="105" spans="1:10" ht="12">
      <c r="A105" s="114" t="str">
        <f>SUBSTITUTE('STAL 120'!B31,"_",'STAL 120'!$H$9,1)</f>
        <v>SS090-W-WY----D</v>
      </c>
      <c r="B105" s="115">
        <f>'STAL 120'!$I$3</f>
        <v>0</v>
      </c>
      <c r="C105" s="115">
        <f>'STAL 120'!$I$6</f>
        <v>0</v>
      </c>
      <c r="D105" s="115">
        <f>'STAL 120'!$I$4</f>
        <v>0</v>
      </c>
      <c r="E105" s="115" t="str">
        <f>'STAL 120'!$I$5</f>
        <v>SHO</v>
      </c>
      <c r="F105" s="115">
        <f>'STAL 120'!$B$2</f>
        <v>0</v>
      </c>
      <c r="G105" s="204" t="str">
        <f>'STAL 120'!$B$7</f>
        <v>2019-04-2</v>
      </c>
      <c r="H105" s="115">
        <f>'STAL 120'!$I$3</f>
        <v>0</v>
      </c>
      <c r="I105" s="115" t="str">
        <f t="shared" si="4"/>
        <v>SS087-W-WY----D</v>
      </c>
      <c r="J105" s="115">
        <f>'STAL 120'!H31</f>
        <v>0</v>
      </c>
    </row>
    <row r="106" spans="1:10" ht="12">
      <c r="A106" s="114" t="str">
        <f>SUBSTITUTE('STAL 120'!B32,"_",'STAL 120'!$H$9,1)</f>
        <v>SS090-W-OM----D</v>
      </c>
      <c r="B106" s="115">
        <f>'STAL 120'!$I$3</f>
        <v>0</v>
      </c>
      <c r="C106" s="115">
        <f>'STAL 120'!$I$6</f>
        <v>0</v>
      </c>
      <c r="D106" s="115">
        <f>'STAL 120'!$I$4</f>
        <v>0</v>
      </c>
      <c r="E106" s="115" t="str">
        <f>'STAL 120'!$I$5</f>
        <v>SHO</v>
      </c>
      <c r="F106" s="115">
        <f>'STAL 120'!$B$2</f>
        <v>0</v>
      </c>
      <c r="G106" s="204" t="str">
        <f>'STAL 120'!$B$7</f>
        <v>2019-04-2</v>
      </c>
      <c r="H106" s="115">
        <f>'STAL 120'!$I$3</f>
        <v>0</v>
      </c>
      <c r="I106" s="115" t="str">
        <f t="shared" si="4"/>
        <v>SS087-W-OM----D</v>
      </c>
      <c r="J106" s="115">
        <f>'STAL 120'!H32</f>
        <v>0</v>
      </c>
    </row>
    <row r="107" spans="1:10" ht="12">
      <c r="A107" s="114" t="str">
        <f>SUBSTITUTE('STAL 120'!B35,"_",'STAL 120'!$E$34,1)</f>
        <v>RSUNI-A-ZAPR--L</v>
      </c>
      <c r="B107" s="115">
        <f>'STAL 120'!$I$3</f>
        <v>0</v>
      </c>
      <c r="C107" s="115">
        <f>'STAL 120'!$I$6</f>
        <v>0</v>
      </c>
      <c r="D107" s="115">
        <f>'STAL 120'!$I$4</f>
        <v>0</v>
      </c>
      <c r="E107" s="115" t="str">
        <f>'STAL 120'!$I$5</f>
        <v>SHO</v>
      </c>
      <c r="F107" s="115">
        <f>'STAL 120'!$B$2</f>
        <v>0</v>
      </c>
      <c r="G107" s="204" t="str">
        <f>'STAL 120'!$B$7</f>
        <v>2019-04-2</v>
      </c>
      <c r="H107" s="115">
        <f>'STAL 120'!$I$3</f>
        <v>0</v>
      </c>
      <c r="I107" s="115" t="str">
        <f aca="true" t="shared" si="5" ref="I107:I112">SUBSTITUTE(SUBSTITUTE(SUBSTITUTE(SUBSTITUTE(SUBSTITUTE(A107,"RS135","RS130",1),"SS090","SS087",1),"RO135","RO130",1),"OP090","OP087",1),"RS120","RS110",1)</f>
        <v>RSUNI-A-ZAPR--L</v>
      </c>
      <c r="J107" s="115">
        <f>'STAL 120'!E35</f>
        <v>0</v>
      </c>
    </row>
    <row r="108" spans="1:10" ht="12">
      <c r="A108" s="114" t="str">
        <f>SUBSTITUTE('STAL 120'!B35,"_",'STAL 120'!$F$34,1)</f>
        <v>RSUNI-B-ZAPR--L</v>
      </c>
      <c r="B108" s="115">
        <f>'STAL 120'!$I$3</f>
        <v>0</v>
      </c>
      <c r="C108" s="115">
        <f>'STAL 120'!$I$6</f>
        <v>0</v>
      </c>
      <c r="D108" s="115">
        <f>'STAL 120'!$I$4</f>
        <v>0</v>
      </c>
      <c r="E108" s="115" t="str">
        <f>'STAL 120'!$I$5</f>
        <v>SHO</v>
      </c>
      <c r="F108" s="115">
        <f>'STAL 120'!$B$2</f>
        <v>0</v>
      </c>
      <c r="G108" s="204" t="str">
        <f>'STAL 120'!$B$7</f>
        <v>2019-04-2</v>
      </c>
      <c r="H108" s="115">
        <f>'STAL 120'!$I$3</f>
        <v>0</v>
      </c>
      <c r="I108" s="115" t="str">
        <f t="shared" si="5"/>
        <v>RSUNI-B-ZAPR--L</v>
      </c>
      <c r="J108" s="115">
        <f>'STAL 120'!F35</f>
        <v>0</v>
      </c>
    </row>
    <row r="109" spans="1:10" ht="12">
      <c r="A109" s="114" t="str">
        <f>SUBSTITUTE('STAL 120'!B35,"_",'STAL 120'!$G$34,1)</f>
        <v>RSUNI-E-ZAPR--L</v>
      </c>
      <c r="B109" s="115">
        <f>'STAL 120'!$I$3</f>
        <v>0</v>
      </c>
      <c r="C109" s="115">
        <f>'STAL 120'!$I$6</f>
        <v>0</v>
      </c>
      <c r="D109" s="115">
        <f>'STAL 120'!$I$4</f>
        <v>0</v>
      </c>
      <c r="E109" s="115" t="str">
        <f>'STAL 120'!$I$5</f>
        <v>SHO</v>
      </c>
      <c r="F109" s="115">
        <f>'STAL 120'!$B$2</f>
        <v>0</v>
      </c>
      <c r="G109" s="204" t="str">
        <f>'STAL 120'!$B$7</f>
        <v>2019-04-2</v>
      </c>
      <c r="H109" s="115">
        <f>'STAL 120'!$I$3</f>
        <v>0</v>
      </c>
      <c r="I109" s="115" t="str">
        <f t="shared" si="5"/>
        <v>RSUNI-E-ZAPR--L</v>
      </c>
      <c r="J109" s="115">
        <f>'STAL 120'!G35</f>
        <v>0</v>
      </c>
    </row>
    <row r="110" spans="1:10" ht="12">
      <c r="A110" s="114" t="str">
        <f>SUBSTITUTE('STAL 120'!B35,"_",'STAL 120'!$H$34,1)</f>
        <v>RSUNI-V-ZAPR--L</v>
      </c>
      <c r="B110" s="115">
        <f>'STAL 120'!$I$3</f>
        <v>0</v>
      </c>
      <c r="C110" s="115">
        <f>'STAL 120'!$I$6</f>
        <v>0</v>
      </c>
      <c r="D110" s="115">
        <f>'STAL 120'!$I$4</f>
        <v>0</v>
      </c>
      <c r="E110" s="115" t="str">
        <f>'STAL 120'!$I$5</f>
        <v>SHO</v>
      </c>
      <c r="F110" s="115">
        <f>'STAL 120'!$B$2</f>
        <v>0</v>
      </c>
      <c r="G110" s="204" t="str">
        <f>'STAL 120'!$B$7</f>
        <v>2019-04-2</v>
      </c>
      <c r="H110" s="115">
        <f>'STAL 120'!$I$3</f>
        <v>0</v>
      </c>
      <c r="I110" s="115" t="str">
        <f t="shared" si="5"/>
        <v>RSUNI-V-ZAPR--L</v>
      </c>
      <c r="J110" s="115">
        <f>'STAL 120'!H35</f>
        <v>0</v>
      </c>
    </row>
    <row r="111" spans="1:10" ht="12">
      <c r="A111" s="114" t="str">
        <f>SUBSTITUTE('STAL 120'!B35,"_",'STAL 120'!$I$34,1)</f>
        <v>RSUNI-W-ZAPR--L</v>
      </c>
      <c r="B111" s="115">
        <f>'STAL 120'!$I$3</f>
        <v>0</v>
      </c>
      <c r="C111" s="115">
        <f>'STAL 120'!$I$6</f>
        <v>0</v>
      </c>
      <c r="D111" s="115">
        <f>'STAL 120'!$I$4</f>
        <v>0</v>
      </c>
      <c r="E111" s="115" t="str">
        <f>'STAL 120'!$I$5</f>
        <v>SHO</v>
      </c>
      <c r="F111" s="115">
        <f>'STAL 120'!$B$2</f>
        <v>0</v>
      </c>
      <c r="G111" s="204" t="str">
        <f>'STAL 120'!$B$7</f>
        <v>2019-04-2</v>
      </c>
      <c r="H111" s="115">
        <f>'STAL 120'!$I$3</f>
        <v>0</v>
      </c>
      <c r="I111" s="115" t="str">
        <f t="shared" si="5"/>
        <v>RSUNI-W-ZAPR--L</v>
      </c>
      <c r="J111" s="115">
        <f>'STAL 120'!I35</f>
        <v>0</v>
      </c>
    </row>
    <row r="112" spans="1:10" ht="12">
      <c r="A112" s="114" t="str">
        <f>SUBSTITUTE('STAL 120'!B36,"_",'STAL 120'!$D$9,1)</f>
        <v>RUUNI---W-300-D</v>
      </c>
      <c r="B112" s="115">
        <f>'STAL 120'!$I$3</f>
        <v>0</v>
      </c>
      <c r="C112" s="115">
        <f>'STAL 120'!$I$6</f>
        <v>0</v>
      </c>
      <c r="D112" s="115">
        <f>'STAL 120'!$I$4</f>
        <v>0</v>
      </c>
      <c r="E112" s="115" t="str">
        <f>'STAL 120'!$I$5</f>
        <v>SHO</v>
      </c>
      <c r="F112" s="115">
        <f>'STAL 120'!$B$2</f>
        <v>0</v>
      </c>
      <c r="G112" s="204" t="str">
        <f>'STAL 120'!$B$7</f>
        <v>2019-04-2</v>
      </c>
      <c r="H112" s="115">
        <f>'STAL 120'!$I$3</f>
        <v>0</v>
      </c>
      <c r="I112" s="115" t="str">
        <f t="shared" si="5"/>
        <v>RUUNI---W-300-D</v>
      </c>
      <c r="J112" s="115">
        <f>'STAL 120'!D36</f>
        <v>0</v>
      </c>
    </row>
    <row r="113" spans="1:10" ht="12">
      <c r="A113" s="114" t="str">
        <f>SUBSTITUTE('STAL 120'!B37,"_",'STAL 120'!$D$9,1)</f>
        <v>SPUNI---D-STW-D</v>
      </c>
      <c r="B113" s="115">
        <f>'STAL 120'!$I$3</f>
        <v>0</v>
      </c>
      <c r="C113" s="115">
        <f>'STAL 120'!$I$6</f>
        <v>0</v>
      </c>
      <c r="D113" s="115">
        <f>'STAL 120'!$I$4</f>
        <v>0</v>
      </c>
      <c r="E113" s="115" t="str">
        <f>'STAL 120'!$I$5</f>
        <v>SHO</v>
      </c>
      <c r="F113" s="115">
        <f>'STAL 120'!$B$2</f>
        <v>0</v>
      </c>
      <c r="G113" s="204" t="str">
        <f>'STAL 120'!$B$7</f>
        <v>2019-04-2</v>
      </c>
      <c r="H113" s="115">
        <f>'STAL 120'!$I$3</f>
        <v>0</v>
      </c>
      <c r="I113" s="115" t="str">
        <f aca="true" t="shared" si="6" ref="I113:I122">SUBSTITUTE(SUBSTITUTE(SUBSTITUTE(SUBSTITUTE(SUBSTITUTE(A113,"RS135","RS130",1),"SS090","SS087",1),"RO135","RO130",1),"OP090","OP087",1),"RS120","RS110",1)</f>
        <v>SPUNI---D-STW-D</v>
      </c>
      <c r="J113" s="115">
        <f>'STAL 120'!D37</f>
        <v>0</v>
      </c>
    </row>
    <row r="114" spans="1:10" ht="12">
      <c r="A114" s="114" t="str">
        <f>SUBSTITUTE('STAL 120'!B38,"_",'STAL 120'!$D$9,1)</f>
        <v>SPUNI---D-080-D</v>
      </c>
      <c r="B114" s="115">
        <f>'STAL 120'!$I$3</f>
        <v>0</v>
      </c>
      <c r="C114" s="115">
        <f>'STAL 120'!$I$6</f>
        <v>0</v>
      </c>
      <c r="D114" s="115">
        <f>'STAL 120'!$I$4</f>
        <v>0</v>
      </c>
      <c r="E114" s="115" t="str">
        <f>'STAL 120'!$I$5</f>
        <v>SHO</v>
      </c>
      <c r="F114" s="115">
        <f>'STAL 120'!$B$2</f>
        <v>0</v>
      </c>
      <c r="G114" s="204" t="str">
        <f>'STAL 120'!$B$7</f>
        <v>2019-04-2</v>
      </c>
      <c r="H114" s="115">
        <f>'STAL 120'!$I$3</f>
        <v>0</v>
      </c>
      <c r="I114" s="115" t="str">
        <f t="shared" si="6"/>
        <v>SPUNI---D-080-D</v>
      </c>
      <c r="J114" s="115">
        <f>'STAL 120'!D38</f>
        <v>0</v>
      </c>
    </row>
    <row r="115" spans="1:10" ht="12">
      <c r="A115" s="114" t="str">
        <f>SUBSTITUTE('STAL 120'!B39,"_",'STAL 120'!$D$9,1)</f>
        <v>SPUNI---D-100-D</v>
      </c>
      <c r="B115" s="115">
        <f>'STAL 120'!$I$3</f>
        <v>0</v>
      </c>
      <c r="C115" s="115">
        <f>'STAL 120'!$I$6</f>
        <v>0</v>
      </c>
      <c r="D115" s="115">
        <f>'STAL 120'!$I$4</f>
        <v>0</v>
      </c>
      <c r="E115" s="115" t="str">
        <f>'STAL 120'!$I$5</f>
        <v>SHO</v>
      </c>
      <c r="F115" s="115">
        <f>'STAL 120'!$B$2</f>
        <v>0</v>
      </c>
      <c r="G115" s="204" t="str">
        <f>'STAL 120'!$B$7</f>
        <v>2019-04-2</v>
      </c>
      <c r="H115" s="115">
        <f>'STAL 120'!$I$3</f>
        <v>0</v>
      </c>
      <c r="I115" s="115" t="str">
        <f t="shared" si="6"/>
        <v>SPUNI---D-100-D</v>
      </c>
      <c r="J115" s="115">
        <f>'STAL 120'!D39</f>
        <v>0</v>
      </c>
    </row>
    <row r="116" spans="1:10" ht="12">
      <c r="A116" s="114" t="str">
        <f>SUBSTITUTE('STAL 120'!B40,"_",'STAL 120'!$D$9,1)</f>
        <v>SPUNI---D-140-D</v>
      </c>
      <c r="B116" s="115">
        <f>'STAL 120'!$I$3</f>
        <v>0</v>
      </c>
      <c r="C116" s="115">
        <f>'STAL 120'!$I$6</f>
        <v>0</v>
      </c>
      <c r="D116" s="115">
        <f>'STAL 120'!$I$4</f>
        <v>0</v>
      </c>
      <c r="E116" s="115" t="str">
        <f>'STAL 120'!$I$5</f>
        <v>SHO</v>
      </c>
      <c r="F116" s="115">
        <f>'STAL 120'!$B$2</f>
        <v>0</v>
      </c>
      <c r="G116" s="204" t="str">
        <f>'STAL 120'!$B$7</f>
        <v>2019-04-2</v>
      </c>
      <c r="H116" s="115">
        <f>'STAL 120'!$I$3</f>
        <v>0</v>
      </c>
      <c r="I116" s="115" t="str">
        <f t="shared" si="6"/>
        <v>SPUNI---D-140-D</v>
      </c>
      <c r="J116" s="115">
        <f>'STAL 120'!D40</f>
        <v>0</v>
      </c>
    </row>
    <row r="117" spans="1:10" ht="12">
      <c r="A117" s="114" t="str">
        <f>SUBSTITUTE('STAL 120'!B41,"_",'STAL 120'!$D$9,1)</f>
        <v>SPUNI---D-180-D</v>
      </c>
      <c r="B117" s="115">
        <f>'STAL 120'!$I$3</f>
        <v>0</v>
      </c>
      <c r="C117" s="115">
        <f>'STAL 120'!$I$6</f>
        <v>0</v>
      </c>
      <c r="D117" s="115">
        <f>'STAL 120'!$I$4</f>
        <v>0</v>
      </c>
      <c r="E117" s="115" t="str">
        <f>'STAL 120'!$I$5</f>
        <v>SHO</v>
      </c>
      <c r="F117" s="115">
        <f>'STAL 120'!$B$2</f>
        <v>0</v>
      </c>
      <c r="G117" s="204" t="str">
        <f>'STAL 120'!$B$7</f>
        <v>2019-04-2</v>
      </c>
      <c r="H117" s="115">
        <f>'STAL 120'!$I$3</f>
        <v>0</v>
      </c>
      <c r="I117" s="115" t="str">
        <f t="shared" si="6"/>
        <v>SPUNI---D-180-D</v>
      </c>
      <c r="J117" s="115">
        <f>'STAL 120'!D41</f>
        <v>0</v>
      </c>
    </row>
    <row r="118" spans="1:10" ht="12">
      <c r="A118" s="114" t="str">
        <f>SUBSTITUTE('STAL 120'!B42,"_",'STAL 120'!$D$9,1)</f>
        <v>SPUNI---D-220-D</v>
      </c>
      <c r="B118" s="115">
        <f>'STAL 120'!$I$3</f>
        <v>0</v>
      </c>
      <c r="C118" s="115">
        <f>'STAL 120'!$I$6</f>
        <v>0</v>
      </c>
      <c r="D118" s="115">
        <f>'STAL 120'!$I$4</f>
        <v>0</v>
      </c>
      <c r="E118" s="115" t="str">
        <f>'STAL 120'!$I$5</f>
        <v>SHO</v>
      </c>
      <c r="F118" s="115">
        <f>'STAL 120'!$B$2</f>
        <v>0</v>
      </c>
      <c r="G118" s="204" t="str">
        <f>'STAL 120'!$B$7</f>
        <v>2019-04-2</v>
      </c>
      <c r="H118" s="115">
        <f>'STAL 120'!$I$3</f>
        <v>0</v>
      </c>
      <c r="I118" s="115" t="str">
        <f t="shared" si="6"/>
        <v>SPUNI---D-220-D</v>
      </c>
      <c r="J118" s="115">
        <f>'STAL 120'!D42</f>
        <v>0</v>
      </c>
    </row>
    <row r="119" spans="1:10" ht="12">
      <c r="A119" s="114" t="str">
        <f>SUBSTITUTE('STAL 120'!B43,"_",'STAL 120'!$D$9,1)</f>
        <v>SPUNI---D-250-D</v>
      </c>
      <c r="B119" s="115">
        <f>'STAL 120'!$I$3</f>
        <v>0</v>
      </c>
      <c r="C119" s="115">
        <f>'STAL 120'!$I$6</f>
        <v>0</v>
      </c>
      <c r="D119" s="115">
        <f>'STAL 120'!$I$4</f>
        <v>0</v>
      </c>
      <c r="E119" s="115" t="str">
        <f>'STAL 120'!$I$5</f>
        <v>SHO</v>
      </c>
      <c r="F119" s="115">
        <f>'STAL 120'!$B$2</f>
        <v>0</v>
      </c>
      <c r="G119" s="204" t="str">
        <f>'STAL 120'!$B$7</f>
        <v>2019-04-2</v>
      </c>
      <c r="H119" s="115">
        <f>'STAL 120'!$I$3</f>
        <v>0</v>
      </c>
      <c r="I119" s="115" t="str">
        <f t="shared" si="6"/>
        <v>SPUNI---D-250-D</v>
      </c>
      <c r="J119" s="115">
        <f>'STAL 120'!D43</f>
        <v>0</v>
      </c>
    </row>
    <row r="120" spans="1:10" ht="12">
      <c r="A120" s="114" t="str">
        <f>SUBSTITUTE('STAL 120'!B44,"_",'STAL 120'!$D$9,1)</f>
        <v>SPUNI---D-300-D</v>
      </c>
      <c r="B120" s="115">
        <f>'STAL 120'!$I$3</f>
        <v>0</v>
      </c>
      <c r="C120" s="115">
        <f>'STAL 120'!$I$6</f>
        <v>0</v>
      </c>
      <c r="D120" s="115">
        <f>'STAL 120'!$I$4</f>
        <v>0</v>
      </c>
      <c r="E120" s="115" t="str">
        <f>'STAL 120'!$I$5</f>
        <v>SHO</v>
      </c>
      <c r="F120" s="115">
        <f>'STAL 120'!$B$2</f>
        <v>0</v>
      </c>
      <c r="G120" s="204" t="str">
        <f>'STAL 120'!$B$7</f>
        <v>2019-04-2</v>
      </c>
      <c r="H120" s="115">
        <f>'STAL 120'!$I$3</f>
        <v>0</v>
      </c>
      <c r="I120" s="115" t="str">
        <f t="shared" si="6"/>
        <v>SPUNI---D-300-D</v>
      </c>
      <c r="J120" s="115">
        <f>'STAL 120'!D44</f>
        <v>0</v>
      </c>
    </row>
    <row r="121" spans="1:10" ht="12">
      <c r="A121" s="114" t="str">
        <f>SUBSTITUTE('STAL 120'!B45,"_",'STAL 120'!$D$9,1)</f>
        <v>OG-POL110-KE110-K</v>
      </c>
      <c r="B121" s="115">
        <f>'STAL 120'!$I$3</f>
        <v>0</v>
      </c>
      <c r="C121" s="115">
        <f>'STAL 120'!$I$6</f>
        <v>0</v>
      </c>
      <c r="D121" s="115">
        <f>'STAL 120'!$I$4</f>
        <v>0</v>
      </c>
      <c r="E121" s="115" t="str">
        <f>'STAL 120'!$I$5</f>
        <v>SHO</v>
      </c>
      <c r="F121" s="115">
        <f>'STAL 120'!$B$2</f>
        <v>0</v>
      </c>
      <c r="G121" s="204" t="str">
        <f>'STAL 120'!$B$7</f>
        <v>2019-04-2</v>
      </c>
      <c r="H121" s="115">
        <f>'STAL 120'!$I$3</f>
        <v>0</v>
      </c>
      <c r="I121" s="115" t="str">
        <f t="shared" si="6"/>
        <v>OG-POL110-KE110-K</v>
      </c>
      <c r="J121" s="115">
        <f>'STAL 120'!D45</f>
        <v>0</v>
      </c>
    </row>
    <row r="122" spans="1:10" ht="12">
      <c r="A122" s="114" t="str">
        <f>SUBSTITUTE('STAL 120'!B46,"_",'STAL 120'!$E$44,1)</f>
        <v>OG-OSD---A-BUT-A</v>
      </c>
      <c r="B122" s="115">
        <f>'STAL 120'!$I$3</f>
        <v>0</v>
      </c>
      <c r="C122" s="115">
        <f>'STAL 120'!$I$6</f>
        <v>0</v>
      </c>
      <c r="D122" s="115">
        <f>'STAL 120'!$I$4</f>
        <v>0</v>
      </c>
      <c r="E122" s="115" t="str">
        <f>'STAL 120'!$I$5</f>
        <v>SHO</v>
      </c>
      <c r="F122" s="115">
        <f>'STAL 120'!$B$2</f>
        <v>0</v>
      </c>
      <c r="G122" s="204" t="str">
        <f>'STAL 120'!$B$7</f>
        <v>2019-04-2</v>
      </c>
      <c r="H122" s="115">
        <f>'STAL 120'!$I$3</f>
        <v>0</v>
      </c>
      <c r="I122" s="115" t="str">
        <f t="shared" si="6"/>
        <v>OG-OSD---A-BUT-A</v>
      </c>
      <c r="J122" s="115">
        <f>'STAL 120'!E46</f>
        <v>0</v>
      </c>
    </row>
    <row r="123" spans="1:10" ht="12">
      <c r="A123" s="114" t="str">
        <f>SUBSTITUTE('STAL 120'!B46,"_",'STAL 120'!$F$44,1)</f>
        <v>OG-OSD---B-BUT-A</v>
      </c>
      <c r="B123" s="115">
        <f>'STAL 120'!$I$3</f>
        <v>0</v>
      </c>
      <c r="C123" s="115">
        <f>'STAL 120'!$I$6</f>
        <v>0</v>
      </c>
      <c r="D123" s="115">
        <f>'STAL 120'!$I$4</f>
        <v>0</v>
      </c>
      <c r="E123" s="115" t="str">
        <f>'STAL 120'!$I$5</f>
        <v>SHO</v>
      </c>
      <c r="F123" s="115">
        <f>'STAL 120'!$B$2</f>
        <v>0</v>
      </c>
      <c r="G123" s="204" t="str">
        <f>'STAL 120'!$B$7</f>
        <v>2019-04-2</v>
      </c>
      <c r="H123" s="115">
        <f>'STAL 120'!$I$3</f>
        <v>0</v>
      </c>
      <c r="I123" s="115" t="str">
        <f aca="true" t="shared" si="7" ref="I123:I134">SUBSTITUTE(SUBSTITUTE(SUBSTITUTE(SUBSTITUTE(SUBSTITUTE(A123,"RS135","RS130",1),"SS090","SS087",1),"RO135","RO130",1),"OP090","OP087",1),"RS120","RS110",1)</f>
        <v>OG-OSD---B-BUT-A</v>
      </c>
      <c r="J123" s="115">
        <f>'STAL 120'!F46</f>
        <v>0</v>
      </c>
    </row>
    <row r="124" spans="1:10" ht="12">
      <c r="A124" s="114" t="str">
        <f>SUBSTITUTE('STAL 120'!B46,"_",'STAL 120'!$G$44,1)</f>
        <v>OG-OSD---G-BUT-A</v>
      </c>
      <c r="B124" s="115">
        <f>'STAL 120'!$I$3</f>
        <v>0</v>
      </c>
      <c r="C124" s="115">
        <f>'STAL 120'!$I$6</f>
        <v>0</v>
      </c>
      <c r="D124" s="115">
        <f>'STAL 120'!$I$4</f>
        <v>0</v>
      </c>
      <c r="E124" s="115" t="str">
        <f>'STAL 120'!$I$5</f>
        <v>SHO</v>
      </c>
      <c r="F124" s="115">
        <f>'STAL 120'!$B$2</f>
        <v>0</v>
      </c>
      <c r="G124" s="204" t="str">
        <f>'STAL 120'!$B$7</f>
        <v>2019-04-2</v>
      </c>
      <c r="H124" s="115">
        <f>'STAL 120'!$I$3</f>
        <v>0</v>
      </c>
      <c r="I124" s="115" t="str">
        <f t="shared" si="7"/>
        <v>OG-OSD---G-BUT-A</v>
      </c>
      <c r="J124" s="115">
        <f>'STAL 120'!G46</f>
        <v>0</v>
      </c>
    </row>
    <row r="125" spans="1:10" ht="12">
      <c r="A125" s="114" t="str">
        <f>SUBSTITUTE('STAL 120'!B46,"_",'STAL 120'!$H$44,1)</f>
        <v>OG-OSD---V-BUT-A</v>
      </c>
      <c r="B125" s="115">
        <f>'STAL 120'!$I$3</f>
        <v>0</v>
      </c>
      <c r="C125" s="115">
        <f>'STAL 120'!$I$6</f>
        <v>0</v>
      </c>
      <c r="D125" s="115">
        <f>'STAL 120'!$I$4</f>
        <v>0</v>
      </c>
      <c r="E125" s="115" t="str">
        <f>'STAL 120'!$I$5</f>
        <v>SHO</v>
      </c>
      <c r="F125" s="115">
        <f>'STAL 120'!$B$2</f>
        <v>0</v>
      </c>
      <c r="G125" s="204" t="str">
        <f>'STAL 120'!$B$7</f>
        <v>2019-04-2</v>
      </c>
      <c r="H125" s="115">
        <f>'STAL 120'!$I$3</f>
        <v>0</v>
      </c>
      <c r="I125" s="115" t="str">
        <f>SUBSTITUTE(SUBSTITUTE(SUBSTITUTE(SUBSTITUTE(SUBSTITUTE(A125,"RS135","RS130",1),"SS090","SS087",1),"RO135","RO130",1),"OP090","OP087",1),"RS120","RS110",1)</f>
        <v>OG-OSD---V-BUT-A</v>
      </c>
      <c r="J125" s="124">
        <f>'STAL 120'!H46</f>
        <v>0</v>
      </c>
    </row>
    <row r="126" spans="1:10" ht="12">
      <c r="A126" s="114" t="str">
        <f>SUBSTITUTE('STAL 120'!B47,"_",'STAL 120'!$E$44,1)</f>
        <v>OG-OSD---A-KLV-A</v>
      </c>
      <c r="B126" s="115">
        <f>'STAL 120'!$I$3</f>
        <v>0</v>
      </c>
      <c r="C126" s="115">
        <f>'STAL 120'!$I$6</f>
        <v>0</v>
      </c>
      <c r="D126" s="115">
        <f>'STAL 120'!$I$4</f>
        <v>0</v>
      </c>
      <c r="E126" s="115" t="str">
        <f>'STAL 120'!$I$5</f>
        <v>SHO</v>
      </c>
      <c r="F126" s="115">
        <f>'STAL 120'!$B$2</f>
        <v>0</v>
      </c>
      <c r="G126" s="204" t="str">
        <f>'STAL 120'!$B$7</f>
        <v>2019-04-2</v>
      </c>
      <c r="H126" s="115">
        <f>'STAL 120'!$I$3</f>
        <v>0</v>
      </c>
      <c r="I126" s="115" t="str">
        <f t="shared" si="7"/>
        <v>OG-OSD---A-KLV-A</v>
      </c>
      <c r="J126" s="115">
        <f>'STAL 120'!E47</f>
        <v>0</v>
      </c>
    </row>
    <row r="127" spans="1:10" ht="12">
      <c r="A127" s="114" t="str">
        <f>SUBSTITUTE('STAL 120'!B47,"_",'STAL 120'!$F$44,1)</f>
        <v>OG-OSD---B-KLV-A</v>
      </c>
      <c r="B127" s="115">
        <f>'STAL 120'!$I$3</f>
        <v>0</v>
      </c>
      <c r="C127" s="115">
        <f>'STAL 120'!$I$6</f>
        <v>0</v>
      </c>
      <c r="D127" s="115">
        <f>'STAL 120'!$I$4</f>
        <v>0</v>
      </c>
      <c r="E127" s="115" t="str">
        <f>'STAL 120'!$I$5</f>
        <v>SHO</v>
      </c>
      <c r="F127" s="115">
        <f>'STAL 120'!$B$2</f>
        <v>0</v>
      </c>
      <c r="G127" s="204" t="str">
        <f>'STAL 120'!$B$7</f>
        <v>2019-04-2</v>
      </c>
      <c r="H127" s="115">
        <f>'STAL 120'!$I$3</f>
        <v>0</v>
      </c>
      <c r="I127" s="115" t="str">
        <f t="shared" si="7"/>
        <v>OG-OSD---B-KLV-A</v>
      </c>
      <c r="J127" s="115">
        <f>'STAL 120'!F47</f>
        <v>0</v>
      </c>
    </row>
    <row r="128" spans="1:10" ht="12">
      <c r="A128" s="114" t="str">
        <f>SUBSTITUTE('STAL 120'!B47,"_",'STAL 120'!$G$44,1)</f>
        <v>OG-OSD---G-KLV-A</v>
      </c>
      <c r="B128" s="115">
        <f>'STAL 120'!$I$3</f>
        <v>0</v>
      </c>
      <c r="C128" s="115">
        <f>'STAL 120'!$I$6</f>
        <v>0</v>
      </c>
      <c r="D128" s="115">
        <f>'STAL 120'!$I$4</f>
        <v>0</v>
      </c>
      <c r="E128" s="115" t="str">
        <f>'STAL 120'!$I$5</f>
        <v>SHO</v>
      </c>
      <c r="F128" s="115">
        <f>'STAL 120'!$B$2</f>
        <v>0</v>
      </c>
      <c r="G128" s="204" t="str">
        <f>'STAL 120'!$B$7</f>
        <v>2019-04-2</v>
      </c>
      <c r="H128" s="115">
        <f>'STAL 120'!$I$3</f>
        <v>0</v>
      </c>
      <c r="I128" s="115" t="str">
        <f t="shared" si="7"/>
        <v>OG-OSD---G-KLV-A</v>
      </c>
      <c r="J128" s="115">
        <f>'STAL 120'!G47</f>
        <v>0</v>
      </c>
    </row>
    <row r="129" spans="1:10" ht="12">
      <c r="A129" s="114" t="str">
        <f>SUBSTITUTE('STAL 120'!B47,"_",'STAL 120'!$H$44,1)</f>
        <v>OG-OSD---V-KLV-A</v>
      </c>
      <c r="B129" s="115">
        <f>'STAL 120'!$I$3</f>
        <v>0</v>
      </c>
      <c r="C129" s="115">
        <f>'STAL 120'!$I$6</f>
        <v>0</v>
      </c>
      <c r="D129" s="115">
        <f>'STAL 120'!$I$4</f>
        <v>0</v>
      </c>
      <c r="E129" s="115" t="str">
        <f>'STAL 120'!$I$5</f>
        <v>SHO</v>
      </c>
      <c r="F129" s="115">
        <f>'STAL 120'!$B$2</f>
        <v>0</v>
      </c>
      <c r="G129" s="204" t="str">
        <f>'STAL 120'!$B$7</f>
        <v>2019-04-2</v>
      </c>
      <c r="H129" s="115">
        <f>'STAL 120'!$I$3</f>
        <v>0</v>
      </c>
      <c r="I129" s="115" t="str">
        <f>SUBSTITUTE(SUBSTITUTE(SUBSTITUTE(SUBSTITUTE(SUBSTITUTE(A129,"RS135","RS130",1),"SS090","SS087",1),"RO135","RO130",1),"OP090","OP087",1),"RS120","RS110",1)</f>
        <v>OG-OSD---V-KLV-A</v>
      </c>
      <c r="J129" s="124">
        <f>'STAL 120'!H47</f>
        <v>0</v>
      </c>
    </row>
    <row r="130" spans="1:10" ht="12">
      <c r="A130" s="114" t="str">
        <f>SUBSTITUTE('STAL 120'!B48,"_",'STAL 120'!$E$44,1)</f>
        <v>OG-OSD---A-KLR-A</v>
      </c>
      <c r="B130" s="115">
        <f>'STAL 120'!$I$3</f>
        <v>0</v>
      </c>
      <c r="C130" s="115">
        <f>'STAL 120'!$I$6</f>
        <v>0</v>
      </c>
      <c r="D130" s="115">
        <f>'STAL 120'!$I$4</f>
        <v>0</v>
      </c>
      <c r="E130" s="115" t="str">
        <f>'STAL 120'!$I$5</f>
        <v>SHO</v>
      </c>
      <c r="F130" s="115">
        <f>'STAL 120'!$B$2</f>
        <v>0</v>
      </c>
      <c r="G130" s="204" t="str">
        <f>'STAL 120'!$B$7</f>
        <v>2019-04-2</v>
      </c>
      <c r="H130" s="115">
        <f>'STAL 120'!$I$3</f>
        <v>0</v>
      </c>
      <c r="I130" s="115" t="str">
        <f t="shared" si="7"/>
        <v>OG-OSD---A-KLR-A</v>
      </c>
      <c r="J130" s="115">
        <f>'STAL 120'!E48</f>
        <v>0</v>
      </c>
    </row>
    <row r="131" spans="1:10" ht="12">
      <c r="A131" s="114" t="str">
        <f>SUBSTITUTE('STAL 120'!B48,"_",'STAL 120'!$F$44,1)</f>
        <v>OG-OSD---B-KLR-A</v>
      </c>
      <c r="B131" s="115">
        <f>'STAL 120'!$I$3</f>
        <v>0</v>
      </c>
      <c r="C131" s="115">
        <f>'STAL 120'!$I$6</f>
        <v>0</v>
      </c>
      <c r="D131" s="115">
        <f>'STAL 120'!$I$4</f>
        <v>0</v>
      </c>
      <c r="E131" s="115" t="str">
        <f>'STAL 120'!$I$5</f>
        <v>SHO</v>
      </c>
      <c r="F131" s="115">
        <f>'STAL 120'!$B$2</f>
        <v>0</v>
      </c>
      <c r="G131" s="204" t="str">
        <f>'STAL 120'!$B$7</f>
        <v>2019-04-2</v>
      </c>
      <c r="H131" s="115">
        <f>'STAL 120'!$I$3</f>
        <v>0</v>
      </c>
      <c r="I131" s="115" t="str">
        <f t="shared" si="7"/>
        <v>OG-OSD---B-KLR-A</v>
      </c>
      <c r="J131" s="115">
        <f>'STAL 120'!F48</f>
        <v>0</v>
      </c>
    </row>
    <row r="132" spans="1:10" ht="12">
      <c r="A132" s="114" t="str">
        <f>SUBSTITUTE('STAL 120'!B48,"_",'STAL 120'!$G$44,1)</f>
        <v>OG-OSD---G-KLR-A</v>
      </c>
      <c r="B132" s="115">
        <f>'STAL 120'!$I$3</f>
        <v>0</v>
      </c>
      <c r="C132" s="115">
        <f>'STAL 120'!$I$6</f>
        <v>0</v>
      </c>
      <c r="D132" s="115">
        <f>'STAL 120'!$I$4</f>
        <v>0</v>
      </c>
      <c r="E132" s="115" t="str">
        <f>'STAL 120'!$I$5</f>
        <v>SHO</v>
      </c>
      <c r="F132" s="115">
        <f>'STAL 120'!$B$2</f>
        <v>0</v>
      </c>
      <c r="G132" s="204" t="str">
        <f>'STAL 120'!$B$7</f>
        <v>2019-04-2</v>
      </c>
      <c r="H132" s="115">
        <f>'STAL 120'!$I$3</f>
        <v>0</v>
      </c>
      <c r="I132" s="115" t="str">
        <f t="shared" si="7"/>
        <v>OG-OSD---G-KLR-A</v>
      </c>
      <c r="J132" s="115">
        <f>'STAL 120'!G48</f>
        <v>0</v>
      </c>
    </row>
    <row r="133" spans="1:10" ht="12">
      <c r="A133" s="114" t="str">
        <f>SUBSTITUTE('STAL 120'!B48,"_",'STAL 120'!$H$44,1)</f>
        <v>OG-OSD---V-KLR-A</v>
      </c>
      <c r="B133" s="115">
        <f>'STAL 120'!$I$3</f>
        <v>0</v>
      </c>
      <c r="C133" s="115">
        <f>'STAL 120'!$I$6</f>
        <v>0</v>
      </c>
      <c r="D133" s="115">
        <f>'STAL 120'!$I$4</f>
        <v>0</v>
      </c>
      <c r="E133" s="115" t="str">
        <f>'STAL 120'!$I$5</f>
        <v>SHO</v>
      </c>
      <c r="F133" s="115">
        <f>'STAL 120'!$B$2</f>
        <v>0</v>
      </c>
      <c r="G133" s="204" t="str">
        <f>'STAL 120'!$B$7</f>
        <v>2019-04-2</v>
      </c>
      <c r="H133" s="115">
        <f>'STAL 120'!$I$3</f>
        <v>0</v>
      </c>
      <c r="I133" s="115" t="str">
        <f>SUBSTITUTE(SUBSTITUTE(SUBSTITUTE(SUBSTITUTE(SUBSTITUTE(A133,"RS135","RS130",1),"SS090","SS087",1),"RO135","RO130",1),"OP090","OP087",1),"RS120","RS110",1)</f>
        <v>OG-OSD---V-KLR-A</v>
      </c>
      <c r="J133" s="124">
        <f>'STAL 120'!H48</f>
        <v>0</v>
      </c>
    </row>
    <row r="134" spans="1:10" ht="12">
      <c r="A134" s="114" t="str">
        <f>SUBSTITUTE('STAL 120'!B49,"_",'STAL 120'!$D$9,1)</f>
        <v>OG-OSD----KOSZ-A</v>
      </c>
      <c r="B134" s="115">
        <f>'STAL 120'!$I$3</f>
        <v>0</v>
      </c>
      <c r="C134" s="115">
        <f>'STAL 120'!$I$6</f>
        <v>0</v>
      </c>
      <c r="D134" s="115">
        <f>'STAL 120'!$I$4</f>
        <v>0</v>
      </c>
      <c r="E134" s="115" t="str">
        <f>'STAL 120'!$I$5</f>
        <v>SHO</v>
      </c>
      <c r="F134" s="115">
        <f>'STAL 120'!$B$2</f>
        <v>0</v>
      </c>
      <c r="G134" s="204" t="str">
        <f>'STAL 120'!$B$7</f>
        <v>2019-04-2</v>
      </c>
      <c r="H134" s="115">
        <f>'STAL 120'!$I$3</f>
        <v>0</v>
      </c>
      <c r="I134" s="115" t="str">
        <f t="shared" si="7"/>
        <v>OG-OSD----KOSZ-A</v>
      </c>
      <c r="J134" s="115">
        <f>'STAL 120'!D49</f>
        <v>0</v>
      </c>
    </row>
    <row r="135" spans="1:10" ht="12">
      <c r="A135" s="114" t="str">
        <f>SUBSTITUTE('STAL 120'!B50,"_",'STAL 120'!$E$49,1)</f>
        <v>RUUNI---SP400</v>
      </c>
      <c r="B135" s="115">
        <f>'STAL 120'!$I$3</f>
        <v>0</v>
      </c>
      <c r="C135" s="115">
        <f>'STAL 120'!$I$6</f>
        <v>0</v>
      </c>
      <c r="D135" s="115">
        <f>'STAL 120'!$I$4</f>
        <v>0</v>
      </c>
      <c r="E135" s="115" t="str">
        <f>'STAL 120'!$I$5</f>
        <v>SHO</v>
      </c>
      <c r="F135" s="115">
        <f>'STAL 120'!$B$2</f>
        <v>0</v>
      </c>
      <c r="G135" s="204" t="str">
        <f>'STAL 120'!$B$7</f>
        <v>2019-04-2</v>
      </c>
      <c r="H135" s="115">
        <f>'STAL 120'!$I$3</f>
        <v>0</v>
      </c>
      <c r="I135" s="115" t="str">
        <f aca="true" t="shared" si="8" ref="I135:I140">SUBSTITUTE(SUBSTITUTE(SUBSTITUTE(SUBSTITUTE(SUBSTITUTE(A135,"RS135","RS130",1),"SS090","SS087",1),"RO135","RO130",1),"OP090","OP087",1),"RS120","RS110",1)</f>
        <v>RUUNI---SP400</v>
      </c>
      <c r="J135" s="124">
        <f>'STAL 120'!D50</f>
        <v>0</v>
      </c>
    </row>
    <row r="136" spans="1:10" ht="12">
      <c r="A136" s="114" t="s">
        <v>192</v>
      </c>
      <c r="B136" s="115">
        <f>'STAL 120'!$I$3</f>
        <v>0</v>
      </c>
      <c r="C136" s="115">
        <f>'STAL 120'!$I$6</f>
        <v>0</v>
      </c>
      <c r="D136" s="115">
        <f>'STAL 120'!$I$4</f>
        <v>0</v>
      </c>
      <c r="E136" s="115" t="str">
        <f>'STAL 120'!$I$5</f>
        <v>SHO</v>
      </c>
      <c r="F136" s="115">
        <f>'STAL 120'!$B$2</f>
        <v>0</v>
      </c>
      <c r="G136" s="204" t="str">
        <f>'STAL 120'!$B$7</f>
        <v>2019-04-2</v>
      </c>
      <c r="H136" s="115">
        <f>'STAL 120'!$I$3</f>
        <v>0</v>
      </c>
      <c r="I136" s="115" t="str">
        <f t="shared" si="8"/>
        <v>RUUNI---KJ290</v>
      </c>
      <c r="J136" s="124">
        <f>'STAL 120'!D51</f>
        <v>0</v>
      </c>
    </row>
    <row r="137" spans="1:10" ht="12">
      <c r="A137" s="114" t="str">
        <f>SUBSTITUTE('STAL 120'!B51,"_",'STAL 120'!$E$50,1)</f>
        <v>RUUNI-B-KJ290</v>
      </c>
      <c r="B137" s="115">
        <f>'STAL 120'!$I$3</f>
        <v>0</v>
      </c>
      <c r="C137" s="115">
        <f>'STAL 120'!$I$6</f>
        <v>0</v>
      </c>
      <c r="D137" s="115">
        <f>'STAL 120'!$I$4</f>
        <v>0</v>
      </c>
      <c r="E137" s="115" t="str">
        <f>'STAL 120'!$I$5</f>
        <v>SHO</v>
      </c>
      <c r="F137" s="115">
        <f>'STAL 120'!$B$2</f>
        <v>0</v>
      </c>
      <c r="G137" s="204" t="str">
        <f>'STAL 120'!$B$7</f>
        <v>2019-04-2</v>
      </c>
      <c r="H137" s="115">
        <f>'STAL 120'!$I$3</f>
        <v>0</v>
      </c>
      <c r="I137" s="115" t="str">
        <f t="shared" si="8"/>
        <v>RUUNI-B-KJ290</v>
      </c>
      <c r="J137" s="124">
        <f>'STAL 120'!E51</f>
        <v>0</v>
      </c>
    </row>
    <row r="138" spans="1:10" ht="12">
      <c r="A138" s="114" t="str">
        <f>SUBSTITUTE('STAL 120'!B51,"_",'STAL 120'!$F$50,1)</f>
        <v>RUUNI-G-KJ290</v>
      </c>
      <c r="B138" s="115">
        <f>'STAL 120'!$I$3</f>
        <v>0</v>
      </c>
      <c r="C138" s="115">
        <f>'STAL 120'!$I$6</f>
        <v>0</v>
      </c>
      <c r="D138" s="115">
        <f>'STAL 120'!$I$4</f>
        <v>0</v>
      </c>
      <c r="E138" s="115" t="str">
        <f>'STAL 120'!$I$5</f>
        <v>SHO</v>
      </c>
      <c r="F138" s="115">
        <f>'STAL 120'!$B$2</f>
        <v>0</v>
      </c>
      <c r="G138" s="204" t="str">
        <f>'STAL 120'!$B$7</f>
        <v>2019-04-2</v>
      </c>
      <c r="H138" s="115">
        <f>'STAL 120'!$I$3</f>
        <v>0</v>
      </c>
      <c r="I138" s="115" t="str">
        <f t="shared" si="8"/>
        <v>RUUNI-G-KJ290</v>
      </c>
      <c r="J138" s="124">
        <f>'STAL 120'!F51</f>
        <v>0</v>
      </c>
    </row>
    <row r="139" spans="1:10" ht="12">
      <c r="A139" s="114" t="str">
        <f>SUBSTITUTE('STAL 135'!B11,"_",'STAL 135'!$D$9,1)</f>
        <v>RS135-A-RY300-G</v>
      </c>
      <c r="B139" s="115">
        <f>'STAL 135'!$L$3</f>
        <v>0</v>
      </c>
      <c r="C139" s="115">
        <f>'STAL 135'!$L$6</f>
        <v>0</v>
      </c>
      <c r="D139" s="115">
        <f>'STAL 135'!$L$4</f>
        <v>0</v>
      </c>
      <c r="E139" s="115" t="str">
        <f>'STAL 135'!$L$5</f>
        <v>SHO</v>
      </c>
      <c r="F139" s="115">
        <f>'STAL 135'!$B$2</f>
        <v>0</v>
      </c>
      <c r="G139" s="204" t="str">
        <f>'STAL 135'!$B$7</f>
        <v>2019-04-2</v>
      </c>
      <c r="H139" s="115">
        <f>'STAL 135'!$L$3</f>
        <v>0</v>
      </c>
      <c r="I139" s="115" t="str">
        <f t="shared" si="8"/>
        <v>RS130-A-RY300-G</v>
      </c>
      <c r="J139" s="115">
        <f>'STAL 135'!D11</f>
        <v>0</v>
      </c>
    </row>
    <row r="140" spans="1:10" ht="12">
      <c r="A140" s="114" t="str">
        <f>SUBSTITUTE('STAL 135'!B12,"_",'STAL 135'!$D$9,1)</f>
        <v>RS135-A-RY400-G</v>
      </c>
      <c r="B140" s="115">
        <f>'STAL 135'!$L$3</f>
        <v>0</v>
      </c>
      <c r="C140" s="115">
        <f>'STAL 135'!$L$6</f>
        <v>0</v>
      </c>
      <c r="D140" s="115">
        <f>'STAL 135'!$L$4</f>
        <v>0</v>
      </c>
      <c r="E140" s="115" t="str">
        <f>'STAL 135'!$L$5</f>
        <v>SHO</v>
      </c>
      <c r="F140" s="115">
        <f>'STAL 135'!$B$2</f>
        <v>0</v>
      </c>
      <c r="G140" s="204" t="str">
        <f>'STAL 135'!$B$7</f>
        <v>2019-04-2</v>
      </c>
      <c r="H140" s="115">
        <f>'STAL 135'!$L$3</f>
        <v>0</v>
      </c>
      <c r="I140" s="115" t="str">
        <f t="shared" si="8"/>
        <v>RS130-A-RY400-G</v>
      </c>
      <c r="J140" s="115">
        <f>'STAL 135'!D12</f>
        <v>0</v>
      </c>
    </row>
    <row r="141" spans="1:10" ht="12">
      <c r="A141" s="114" t="str">
        <f>SUBSTITUTE('STAL 135'!B13,"_",'STAL 135'!$D$9,1)</f>
        <v>RS130-A-A25x2-G</v>
      </c>
      <c r="B141" s="115">
        <f>'STAL 135'!$L$3</f>
        <v>0</v>
      </c>
      <c r="C141" s="115">
        <f>'STAL 135'!$L$6</f>
        <v>0</v>
      </c>
      <c r="D141" s="115">
        <f>'STAL 135'!$L$4</f>
        <v>0</v>
      </c>
      <c r="E141" s="115" t="str">
        <f>'STAL 135'!$L$5</f>
        <v>SHO</v>
      </c>
      <c r="F141" s="115">
        <f>'STAL 135'!$B$2</f>
        <v>0</v>
      </c>
      <c r="G141" s="204" t="str">
        <f>'STAL 135'!$B$7</f>
        <v>2019-04-2</v>
      </c>
      <c r="H141" s="115">
        <f>'STAL 135'!$L$3</f>
        <v>0</v>
      </c>
      <c r="I141" s="115" t="str">
        <f>SUBSTITUTE(SUBSTITUTE(SUBSTITUTE(SUBSTITUTE(SUBSTITUTE(A141,"RS135","RS130",1),"SS090","SS087",1),"RO135","RO130",1),"OP090","OP087",1),"RS120","RS110",1)</f>
        <v>RS130-A-A25x2-G</v>
      </c>
      <c r="J141" s="115">
        <f>'STAL 135'!D13</f>
        <v>0</v>
      </c>
    </row>
    <row r="142" spans="1:10" ht="12">
      <c r="A142" s="114" t="str">
        <f>SUBSTITUTE('STAL 135'!B14,"_",'STAL 135'!$D$9,1)</f>
        <v>RS135-A-HL----Q</v>
      </c>
      <c r="B142" s="115">
        <f>'STAL 135'!$L$3</f>
        <v>0</v>
      </c>
      <c r="C142" s="115">
        <f>'STAL 135'!$L$6</f>
        <v>0</v>
      </c>
      <c r="D142" s="115">
        <f>'STAL 135'!$L$4</f>
        <v>0</v>
      </c>
      <c r="E142" s="115" t="str">
        <f>'STAL 135'!$L$5</f>
        <v>SHO</v>
      </c>
      <c r="F142" s="115">
        <f>'STAL 135'!$B$2</f>
        <v>0</v>
      </c>
      <c r="G142" s="204" t="str">
        <f>'STAL 135'!$B$7</f>
        <v>2019-04-2</v>
      </c>
      <c r="H142" s="115">
        <f>'STAL 135'!$L$3</f>
        <v>0</v>
      </c>
      <c r="I142" s="115" t="str">
        <f aca="true" t="shared" si="9" ref="I142:I152">SUBSTITUTE(SUBSTITUTE(SUBSTITUTE(SUBSTITUTE(SUBSTITUTE(A142,"RS135","RS130",1),"SS090","SS087",1),"RO135","RO130",1),"OP090","OP087",1),"RS120","RS110",1)</f>
        <v>RS130-A-HL----Q</v>
      </c>
      <c r="J142" s="115">
        <f>'STAL 135'!D14</f>
        <v>0</v>
      </c>
    </row>
    <row r="143" spans="1:10" ht="12">
      <c r="A143" s="114" t="str">
        <f>SUBSTITUTE('STAL 135'!B15,"_",'STAL 135'!$D$9,1)</f>
        <v>RS135-A-HM----D</v>
      </c>
      <c r="B143" s="115">
        <f>'STAL 135'!$L$3</f>
        <v>0</v>
      </c>
      <c r="C143" s="115">
        <f>'STAL 135'!$L$6</f>
        <v>0</v>
      </c>
      <c r="D143" s="115">
        <f>'STAL 135'!$L$4</f>
        <v>0</v>
      </c>
      <c r="E143" s="115" t="str">
        <f>'STAL 135'!$L$5</f>
        <v>SHO</v>
      </c>
      <c r="F143" s="115">
        <f>'STAL 135'!$B$2</f>
        <v>0</v>
      </c>
      <c r="G143" s="204" t="str">
        <f>'STAL 135'!$B$7</f>
        <v>2019-04-2</v>
      </c>
      <c r="H143" s="115">
        <f>'STAL 135'!$L$3</f>
        <v>0</v>
      </c>
      <c r="I143" s="115" t="str">
        <f t="shared" si="9"/>
        <v>RS130-A-HM----D</v>
      </c>
      <c r="J143" s="115">
        <f>'STAL 135'!D15</f>
        <v>0</v>
      </c>
    </row>
    <row r="144" spans="1:10" ht="12">
      <c r="A144" s="114" t="str">
        <f>SUBSTITUTE('STAL 135'!B16,"_",'STAL 135'!$D$9,1)</f>
        <v>RS135-A-HG----D</v>
      </c>
      <c r="B144" s="115">
        <f>'STAL 135'!$L$3</f>
        <v>0</v>
      </c>
      <c r="C144" s="115">
        <f>'STAL 135'!$L$6</f>
        <v>0</v>
      </c>
      <c r="D144" s="115">
        <f>'STAL 135'!$L$4</f>
        <v>0</v>
      </c>
      <c r="E144" s="115" t="str">
        <f>'STAL 135'!$L$5</f>
        <v>SHO</v>
      </c>
      <c r="F144" s="115">
        <f>'STAL 135'!$B$2</f>
        <v>0</v>
      </c>
      <c r="G144" s="204" t="str">
        <f>'STAL 135'!$B$7</f>
        <v>2019-04-2</v>
      </c>
      <c r="H144" s="115">
        <f>'STAL 135'!$L$3</f>
        <v>0</v>
      </c>
      <c r="I144" s="115" t="str">
        <f t="shared" si="9"/>
        <v>RS130-A-HG----D</v>
      </c>
      <c r="J144" s="115">
        <f>'STAL 135'!D16</f>
        <v>0</v>
      </c>
    </row>
    <row r="145" spans="1:10" ht="12">
      <c r="A145" s="114" t="str">
        <f>SUBSTITUTE('STAL 135'!B17,"_",'STAL 135'!$D$9,1)</f>
        <v>RS135-A-LK----G</v>
      </c>
      <c r="B145" s="115">
        <f>'STAL 135'!$L$3</f>
        <v>0</v>
      </c>
      <c r="C145" s="115">
        <f>'STAL 135'!$L$6</f>
        <v>0</v>
      </c>
      <c r="D145" s="115">
        <f>'STAL 135'!$L$4</f>
        <v>0</v>
      </c>
      <c r="E145" s="115" t="str">
        <f>'STAL 135'!$L$5</f>
        <v>SHO</v>
      </c>
      <c r="F145" s="115">
        <f>'STAL 135'!$B$2</f>
        <v>0</v>
      </c>
      <c r="G145" s="204" t="str">
        <f>'STAL 135'!$B$7</f>
        <v>2019-04-2</v>
      </c>
      <c r="H145" s="115">
        <f>'STAL 135'!$L$3</f>
        <v>0</v>
      </c>
      <c r="I145" s="115" t="str">
        <f t="shared" si="9"/>
        <v>RS130-A-LK----G</v>
      </c>
      <c r="J145" s="115">
        <f>'STAL 135'!D17</f>
        <v>0</v>
      </c>
    </row>
    <row r="146" spans="1:10" ht="12">
      <c r="A146" s="114" t="str">
        <f>SUBSTITUTE('STAL 135'!B18,"_",'STAL 135'!$D$9,1)</f>
        <v>RS135-A-LH----D</v>
      </c>
      <c r="B146" s="115">
        <f>'STAL 135'!$L$3</f>
        <v>0</v>
      </c>
      <c r="C146" s="115">
        <f>'STAL 135'!$L$6</f>
        <v>0</v>
      </c>
      <c r="D146" s="115">
        <f>'STAL 135'!$L$4</f>
        <v>0</v>
      </c>
      <c r="E146" s="115" t="str">
        <f>'STAL 135'!$L$5</f>
        <v>SHO</v>
      </c>
      <c r="F146" s="115">
        <f>'STAL 135'!$B$2</f>
        <v>0</v>
      </c>
      <c r="G146" s="204" t="str">
        <f>'STAL 135'!$B$7</f>
        <v>2019-04-2</v>
      </c>
      <c r="H146" s="115">
        <f>'STAL 135'!$L$3</f>
        <v>0</v>
      </c>
      <c r="I146" s="115" t="str">
        <f t="shared" si="9"/>
        <v>RS130-A-LH----D</v>
      </c>
      <c r="J146" s="115">
        <f>'STAL 135'!D18</f>
        <v>0</v>
      </c>
    </row>
    <row r="147" spans="1:10" ht="12">
      <c r="A147" s="114" t="str">
        <f>SUBSTITUTE('STAL 135'!B19,"_",'STAL 135'!$D$9,1)</f>
        <v>RS135-A-LW090-G</v>
      </c>
      <c r="B147" s="115">
        <f>'STAL 135'!$L$3</f>
        <v>0</v>
      </c>
      <c r="C147" s="115">
        <f>'STAL 135'!$L$6</f>
        <v>0</v>
      </c>
      <c r="D147" s="115">
        <f>'STAL 135'!$L$4</f>
        <v>0</v>
      </c>
      <c r="E147" s="115" t="str">
        <f>'STAL 135'!$L$5</f>
        <v>SHO</v>
      </c>
      <c r="F147" s="115">
        <f>'STAL 135'!$B$2</f>
        <v>0</v>
      </c>
      <c r="G147" s="204" t="str">
        <f>'STAL 135'!$B$7</f>
        <v>2019-04-2</v>
      </c>
      <c r="H147" s="115">
        <f>'STAL 135'!$L$3</f>
        <v>0</v>
      </c>
      <c r="I147" s="115" t="str">
        <f t="shared" si="9"/>
        <v>RS130-A-LW090-G</v>
      </c>
      <c r="J147" s="115">
        <f>'STAL 135'!D19</f>
        <v>0</v>
      </c>
    </row>
    <row r="148" spans="1:10" ht="12">
      <c r="A148" s="114" t="str">
        <f>SUBSTITUTE('STAL 135'!B20,"_",'STAL 135'!$D$9,1)</f>
        <v>RS135-A-LZ090-G</v>
      </c>
      <c r="B148" s="115">
        <f>'STAL 135'!$L$3</f>
        <v>0</v>
      </c>
      <c r="C148" s="115">
        <f>'STAL 135'!$L$6</f>
        <v>0</v>
      </c>
      <c r="D148" s="115">
        <f>'STAL 135'!$L$4</f>
        <v>0</v>
      </c>
      <c r="E148" s="115" t="str">
        <f>'STAL 135'!$L$5</f>
        <v>SHO</v>
      </c>
      <c r="F148" s="115">
        <f>'STAL 135'!$B$2</f>
        <v>0</v>
      </c>
      <c r="G148" s="204" t="str">
        <f>'STAL 135'!$B$7</f>
        <v>2019-04-2</v>
      </c>
      <c r="H148" s="115">
        <f>'STAL 135'!$L$3</f>
        <v>0</v>
      </c>
      <c r="I148" s="115" t="str">
        <f t="shared" si="9"/>
        <v>RS130-A-LZ090-G</v>
      </c>
      <c r="J148" s="115">
        <f>'STAL 135'!D20</f>
        <v>0</v>
      </c>
    </row>
    <row r="149" spans="1:10" ht="12">
      <c r="A149" s="114" t="str">
        <f>SUBSTITUTE('STAL 135'!B21,"_",'STAL 135'!$D$9,1)</f>
        <v>RS135-A-LWREG-G</v>
      </c>
      <c r="B149" s="115">
        <f>'STAL 135'!$L$3</f>
        <v>0</v>
      </c>
      <c r="C149" s="115">
        <f>'STAL 135'!$L$6</f>
        <v>0</v>
      </c>
      <c r="D149" s="115">
        <f>'STAL 135'!$L$4</f>
        <v>0</v>
      </c>
      <c r="E149" s="115" t="str">
        <f>'STAL 135'!$L$5</f>
        <v>SHO</v>
      </c>
      <c r="F149" s="115">
        <f>'STAL 135'!$B$2</f>
        <v>0</v>
      </c>
      <c r="G149" s="204" t="str">
        <f>'STAL 135'!$B$7</f>
        <v>2019-04-2</v>
      </c>
      <c r="H149" s="115">
        <f>'STAL 135'!$L$3</f>
        <v>0</v>
      </c>
      <c r="I149" s="115" t="str">
        <f>SUBSTITUTE(SUBSTITUTE(SUBSTITUTE(SUBSTITUTE(SUBSTITUTE(A149,"RS135","RS130",1),"SS090","SS087",1),"RO135","RO130",1),"OP090","OP087",1),"RS120","RS110",1)</f>
        <v>RS130-A-LWREG-G</v>
      </c>
      <c r="J149" s="115">
        <f>'STAL 135'!D21</f>
        <v>0</v>
      </c>
    </row>
    <row r="150" spans="1:10" ht="12">
      <c r="A150" s="114" t="str">
        <f>SUBSTITUTE('STAL 135'!B22,"_",'STAL 135'!$D$9,1)</f>
        <v>RS135-A-LZREG-G</v>
      </c>
      <c r="B150" s="115">
        <f>'STAL 135'!$L$3</f>
        <v>0</v>
      </c>
      <c r="C150" s="115">
        <f>'STAL 135'!$L$6</f>
        <v>0</v>
      </c>
      <c r="D150" s="115">
        <f>'STAL 135'!$L$4</f>
        <v>0</v>
      </c>
      <c r="E150" s="115" t="str">
        <f>'STAL 135'!$L$5</f>
        <v>SHO</v>
      </c>
      <c r="F150" s="115">
        <f>'STAL 135'!$B$2</f>
        <v>0</v>
      </c>
      <c r="G150" s="204" t="str">
        <f>'STAL 135'!$B$7</f>
        <v>2019-04-2</v>
      </c>
      <c r="H150" s="115">
        <f>'STAL 135'!$L$3</f>
        <v>0</v>
      </c>
      <c r="I150" s="115" t="str">
        <f>SUBSTITUTE(SUBSTITUTE(SUBSTITUTE(SUBSTITUTE(SUBSTITUTE(A150,"RS135","RS130",1),"SS090","SS087",1),"RO135","RO130",1),"OP090","OP087",1),"RS120","RS110",1)</f>
        <v>RS130-A-LZREG-G</v>
      </c>
      <c r="J150" s="115">
        <f>'STAL 135'!D22</f>
        <v>0</v>
      </c>
    </row>
    <row r="151" spans="1:10" ht="12">
      <c r="A151" s="114" t="str">
        <f>SUBSTITUTE('STAL 135'!B23,"_",'STAL 135'!$D$9,1)</f>
        <v>RS135-A-LW___-D</v>
      </c>
      <c r="B151" s="115">
        <f>'STAL 135'!$L$3</f>
        <v>0</v>
      </c>
      <c r="C151" s="115">
        <f>'STAL 135'!$L$6</f>
        <v>0</v>
      </c>
      <c r="D151" s="115">
        <f>'STAL 135'!$L$4</f>
        <v>0</v>
      </c>
      <c r="E151" s="115" t="str">
        <f>'STAL 135'!$L$5</f>
        <v>SHO</v>
      </c>
      <c r="F151" s="115">
        <f>'STAL 135'!$B$2</f>
        <v>0</v>
      </c>
      <c r="G151" s="204" t="str">
        <f>'STAL 135'!$B$7</f>
        <v>2019-04-2</v>
      </c>
      <c r="H151" s="115">
        <f>'STAL 135'!$L$3</f>
        <v>0</v>
      </c>
      <c r="I151" s="115" t="str">
        <f t="shared" si="9"/>
        <v>RS130-A-LW___-D</v>
      </c>
      <c r="J151" s="115">
        <f>'STAL 135'!D23</f>
        <v>0</v>
      </c>
    </row>
    <row r="152" spans="1:10" ht="12">
      <c r="A152" s="114" t="str">
        <f>SUBSTITUTE('STAL 135'!B24,"_",'STAL 135'!$D$9,1)</f>
        <v>RS135-A-LZ___-D</v>
      </c>
      <c r="B152" s="115">
        <f>'STAL 135'!$L$3</f>
        <v>0</v>
      </c>
      <c r="C152" s="115">
        <f>'STAL 135'!$L$6</f>
        <v>0</v>
      </c>
      <c r="D152" s="115">
        <f>'STAL 135'!$L$4</f>
        <v>0</v>
      </c>
      <c r="E152" s="115" t="str">
        <f>'STAL 135'!$L$5</f>
        <v>SHO</v>
      </c>
      <c r="F152" s="115">
        <f>'STAL 135'!$B$2</f>
        <v>0</v>
      </c>
      <c r="G152" s="204" t="str">
        <f>'STAL 135'!$B$7</f>
        <v>2019-04-2</v>
      </c>
      <c r="H152" s="115">
        <f>'STAL 135'!$L$3</f>
        <v>0</v>
      </c>
      <c r="I152" s="115" t="str">
        <f t="shared" si="9"/>
        <v>RS130-A-LZ___-D</v>
      </c>
      <c r="J152" s="115">
        <f>'STAL 135'!D24</f>
        <v>0</v>
      </c>
    </row>
    <row r="153" spans="1:10" ht="12">
      <c r="A153" s="114" t="str">
        <f>SUBSTITUTE('STAL 135'!B25,"_",'STAL 135'!$D$9,1)</f>
        <v>RS135-A-LE___-D</v>
      </c>
      <c r="B153" s="115">
        <f>'STAL 135'!$L$3</f>
        <v>0</v>
      </c>
      <c r="C153" s="115">
        <f>'STAL 135'!$L$6</f>
        <v>0</v>
      </c>
      <c r="D153" s="115">
        <f>'STAL 135'!$L$4</f>
        <v>0</v>
      </c>
      <c r="E153" s="115" t="str">
        <f>'STAL 135'!$L$5</f>
        <v>SHO</v>
      </c>
      <c r="F153" s="115">
        <f>'STAL 135'!$B$2</f>
        <v>0</v>
      </c>
      <c r="G153" s="204" t="str">
        <f>'STAL 135'!$B$7</f>
        <v>2019-04-2</v>
      </c>
      <c r="H153" s="115">
        <f>'STAL 135'!$L$3</f>
        <v>0</v>
      </c>
      <c r="I153" s="115" t="str">
        <f aca="true" t="shared" si="10" ref="I153:I159">SUBSTITUTE(SUBSTITUTE(SUBSTITUTE(SUBSTITUTE(SUBSTITUTE(A153,"RS135","RS130",1),"SS090","SS087",1),"RO135","RO130",1),"OP090","OP087",1),"RS120","RS110",1)</f>
        <v>RS130-A-LE___-D</v>
      </c>
      <c r="J153" s="115">
        <f>'STAL 135'!D25</f>
        <v>0</v>
      </c>
    </row>
    <row r="154" spans="1:10" ht="12">
      <c r="A154" s="114" t="str">
        <f>SUBSTITUTE('STAL 135'!B26,"_",'STAL 135'!$D$9,1)</f>
        <v>RS135-A-LV___-D</v>
      </c>
      <c r="B154" s="115">
        <f>'STAL 135'!$L$3</f>
        <v>0</v>
      </c>
      <c r="C154" s="115">
        <f>'STAL 135'!$L$6</f>
        <v>0</v>
      </c>
      <c r="D154" s="115">
        <f>'STAL 135'!$L$4</f>
        <v>0</v>
      </c>
      <c r="E154" s="115" t="str">
        <f>'STAL 135'!$L$5</f>
        <v>SHO</v>
      </c>
      <c r="F154" s="115">
        <f>'STAL 135'!$B$2</f>
        <v>0</v>
      </c>
      <c r="G154" s="204" t="str">
        <f>'STAL 135'!$B$7</f>
        <v>2019-04-2</v>
      </c>
      <c r="H154" s="115">
        <f>'STAL 135'!$L$3</f>
        <v>0</v>
      </c>
      <c r="I154" s="115" t="str">
        <f t="shared" si="10"/>
        <v>RS130-A-LV___-D</v>
      </c>
      <c r="J154" s="115">
        <f>'STAL 135'!D26</f>
        <v>0</v>
      </c>
    </row>
    <row r="155" spans="1:10" ht="12">
      <c r="A155" s="114" t="str">
        <f>SUBSTITUTE('STAL 135'!B27,"_",'STAL 135'!$D$9,1)</f>
        <v>RS135-A-OP090-G</v>
      </c>
      <c r="B155" s="115">
        <f>'STAL 135'!$L$3</f>
        <v>0</v>
      </c>
      <c r="C155" s="115">
        <f>'STAL 135'!$L$6</f>
        <v>0</v>
      </c>
      <c r="D155" s="115">
        <f>'STAL 135'!$L$4</f>
        <v>0</v>
      </c>
      <c r="E155" s="115" t="str">
        <f>'STAL 135'!$L$5</f>
        <v>SHO</v>
      </c>
      <c r="F155" s="115">
        <f>'STAL 135'!$B$2</f>
        <v>0</v>
      </c>
      <c r="G155" s="204" t="str">
        <f>'STAL 135'!$B$7</f>
        <v>2019-04-2</v>
      </c>
      <c r="H155" s="115">
        <f>'STAL 135'!$L$3</f>
        <v>0</v>
      </c>
      <c r="I155" s="115" t="str">
        <f t="shared" si="10"/>
        <v>RS130-A-OP087-G</v>
      </c>
      <c r="J155" s="115">
        <f>'STAL 135'!D27</f>
        <v>0</v>
      </c>
    </row>
    <row r="156" spans="1:10" ht="12">
      <c r="A156" s="114" t="str">
        <f>SUBSTITUTE('STAL 135'!B28,"_",'STAL 135'!$D$9,1)</f>
        <v>RS135-A-OP100-G</v>
      </c>
      <c r="B156" s="115">
        <f>'STAL 135'!$L$3</f>
        <v>0</v>
      </c>
      <c r="C156" s="115">
        <f>'STAL 135'!$L$6</f>
        <v>0</v>
      </c>
      <c r="D156" s="115">
        <f>'STAL 135'!$L$4</f>
        <v>0</v>
      </c>
      <c r="E156" s="115" t="str">
        <f>'STAL 135'!$L$5</f>
        <v>SHO</v>
      </c>
      <c r="F156" s="115">
        <f>'STAL 135'!$B$2</f>
        <v>0</v>
      </c>
      <c r="G156" s="204" t="str">
        <f>'STAL 135'!$B$7</f>
        <v>2019-04-2</v>
      </c>
      <c r="H156" s="115">
        <f>'STAL 135'!$L$3</f>
        <v>0</v>
      </c>
      <c r="I156" s="115" t="str">
        <f t="shared" si="10"/>
        <v>RS130-A-OP100-G</v>
      </c>
      <c r="J156" s="115">
        <f>'STAL 135'!D28</f>
        <v>0</v>
      </c>
    </row>
    <row r="157" spans="1:10" ht="12">
      <c r="A157" s="114" t="str">
        <f>SUBSTITUTE('STAL 135'!B29,"_",'STAL 135'!$D$9,1)</f>
        <v>RSUNI-A-KZ100</v>
      </c>
      <c r="B157" s="115">
        <f>'STAL 135'!$L$3</f>
        <v>0</v>
      </c>
      <c r="C157" s="115">
        <f>'STAL 135'!$L$6</f>
        <v>0</v>
      </c>
      <c r="D157" s="115">
        <f>'STAL 135'!$L$4</f>
        <v>0</v>
      </c>
      <c r="E157" s="115" t="str">
        <f>'STAL 135'!$L$5</f>
        <v>SHO</v>
      </c>
      <c r="F157" s="115">
        <f>'STAL 135'!$B$2</f>
        <v>0</v>
      </c>
      <c r="G157" s="204" t="str">
        <f>'STAL 135'!$B$7</f>
        <v>2019-04-2</v>
      </c>
      <c r="H157" s="115">
        <f>'STAL 135'!$L$3</f>
        <v>0</v>
      </c>
      <c r="I157" s="115" t="str">
        <f>SUBSTITUTE(SUBSTITUTE(SUBSTITUTE(SUBSTITUTE(SUBSTITUTE(A157,"RS135","RS130",1),"SS090","SS087",1),"RO135","RO130",1),"OP090","OP087",1),"RS120","RS110",1)</f>
        <v>RSUNI-A-KZ100</v>
      </c>
      <c r="J157" s="115">
        <f>'STAL 135'!D29</f>
        <v>0</v>
      </c>
    </row>
    <row r="158" spans="1:10" ht="12">
      <c r="A158" s="114" t="str">
        <f>SUBSTITUTE('STAL 135'!B30,"_",'STAL 135'!$D$9,1)</f>
        <v>RS135-A-ZU----G</v>
      </c>
      <c r="B158" s="115">
        <f>'STAL 135'!$L$3</f>
        <v>0</v>
      </c>
      <c r="C158" s="115">
        <f>'STAL 135'!$L$6</f>
        <v>0</v>
      </c>
      <c r="D158" s="115">
        <f>'STAL 135'!$L$4</f>
        <v>0</v>
      </c>
      <c r="E158" s="115" t="str">
        <f>'STAL 135'!$L$5</f>
        <v>SHO</v>
      </c>
      <c r="F158" s="115">
        <f>'STAL 135'!$B$2</f>
        <v>0</v>
      </c>
      <c r="G158" s="204" t="str">
        <f>'STAL 135'!$B$7</f>
        <v>2019-04-2</v>
      </c>
      <c r="H158" s="115">
        <f>'STAL 135'!$L$3</f>
        <v>0</v>
      </c>
      <c r="I158" s="115" t="str">
        <f t="shared" si="10"/>
        <v>RS130-A-ZU----G</v>
      </c>
      <c r="J158" s="115">
        <f>'STAL 135'!D30</f>
        <v>0</v>
      </c>
    </row>
    <row r="159" spans="1:10" ht="12">
      <c r="A159" s="114" t="str">
        <f>SUBSTITUTE('STAL 135'!B32,"_",'STAL 135'!$D$9,1)</f>
        <v>SS090-A-RU300-G</v>
      </c>
      <c r="B159" s="115">
        <f>'STAL 135'!$L$3</f>
        <v>0</v>
      </c>
      <c r="C159" s="115">
        <f>'STAL 135'!$L$6</f>
        <v>0</v>
      </c>
      <c r="D159" s="115">
        <f>'STAL 135'!$L$4</f>
        <v>0</v>
      </c>
      <c r="E159" s="115" t="str">
        <f>'STAL 135'!$L$5</f>
        <v>SHO</v>
      </c>
      <c r="F159" s="115">
        <f>'STAL 135'!$B$2</f>
        <v>0</v>
      </c>
      <c r="G159" s="204" t="str">
        <f>'STAL 135'!$B$7</f>
        <v>2019-04-2</v>
      </c>
      <c r="H159" s="115">
        <f>'STAL 135'!$L$3</f>
        <v>0</v>
      </c>
      <c r="I159" s="115" t="str">
        <f t="shared" si="10"/>
        <v>SS087-A-RU300-G</v>
      </c>
      <c r="J159" s="115">
        <f>'STAL 135'!D32</f>
        <v>0</v>
      </c>
    </row>
    <row r="160" spans="1:10" ht="12">
      <c r="A160" s="114" t="str">
        <f>SUBSTITUTE('STAL 135'!B33,"_",'STAL 135'!$D$9,1)</f>
        <v>SS090-A-RU100-G</v>
      </c>
      <c r="B160" s="115">
        <f>'STAL 135'!$L$3</f>
        <v>0</v>
      </c>
      <c r="C160" s="115">
        <f>'STAL 135'!$L$6</f>
        <v>0</v>
      </c>
      <c r="D160" s="115">
        <f>'STAL 135'!$L$4</f>
        <v>0</v>
      </c>
      <c r="E160" s="115" t="str">
        <f>'STAL 135'!$L$5</f>
        <v>SHO</v>
      </c>
      <c r="F160" s="115">
        <f>'STAL 135'!$B$2</f>
        <v>0</v>
      </c>
      <c r="G160" s="204" t="str">
        <f>'STAL 135'!$B$7</f>
        <v>2019-04-2</v>
      </c>
      <c r="H160" s="115">
        <f>'STAL 135'!$L$3</f>
        <v>0</v>
      </c>
      <c r="I160" s="115" t="str">
        <f aca="true" t="shared" si="11" ref="I160:I166">SUBSTITUTE(SUBSTITUTE(SUBSTITUTE(SUBSTITUTE(SUBSTITUTE(A160,"RS135","RS130",1),"SS090","SS087",1),"RO135","RO130",1),"OP090","OP087",1),"RS120","RS110",1)</f>
        <v>SS087-A-RU100-G</v>
      </c>
      <c r="J160" s="115">
        <f>'STAL 135'!D33</f>
        <v>0</v>
      </c>
    </row>
    <row r="161" spans="1:10" ht="12">
      <c r="A161" s="114" t="str">
        <f>SUBSTITUTE('STAL 135'!B34,"_",'STAL 135'!$D$9,1)</f>
        <v>SS090-A-MU----D</v>
      </c>
      <c r="B161" s="115">
        <f>'STAL 135'!$L$3</f>
        <v>0</v>
      </c>
      <c r="C161" s="115">
        <f>'STAL 135'!$L$6</f>
        <v>0</v>
      </c>
      <c r="D161" s="115">
        <f>'STAL 135'!$L$4</f>
        <v>0</v>
      </c>
      <c r="E161" s="115" t="str">
        <f>'STAL 135'!$L$5</f>
        <v>SHO</v>
      </c>
      <c r="F161" s="115">
        <f>'STAL 135'!$B$2</f>
        <v>0</v>
      </c>
      <c r="G161" s="204" t="str">
        <f>'STAL 135'!$B$7</f>
        <v>2019-04-2</v>
      </c>
      <c r="H161" s="115">
        <f>'STAL 135'!$L$3</f>
        <v>0</v>
      </c>
      <c r="I161" s="115" t="str">
        <f t="shared" si="11"/>
        <v>SS087-A-MU----D</v>
      </c>
      <c r="J161" s="115">
        <f>'STAL 135'!D34</f>
        <v>0</v>
      </c>
    </row>
    <row r="162" spans="1:10" ht="12">
      <c r="A162" s="114" t="str">
        <f>SUBSTITUTE('STAL 135'!B35,"_",'STAL 135'!$D$9,1)</f>
        <v>SS090-A-KO060-G</v>
      </c>
      <c r="B162" s="115">
        <f>'STAL 135'!$L$3</f>
        <v>0</v>
      </c>
      <c r="C162" s="115">
        <f>'STAL 135'!$L$6</f>
        <v>0</v>
      </c>
      <c r="D162" s="115">
        <f>'STAL 135'!$L$4</f>
        <v>0</v>
      </c>
      <c r="E162" s="115" t="str">
        <f>'STAL 135'!$L$5</f>
        <v>SHO</v>
      </c>
      <c r="F162" s="115">
        <f>'STAL 135'!$B$2</f>
        <v>0</v>
      </c>
      <c r="G162" s="204" t="str">
        <f>'STAL 135'!$B$7</f>
        <v>2019-04-2</v>
      </c>
      <c r="H162" s="115">
        <f>'STAL 135'!$L$3</f>
        <v>0</v>
      </c>
      <c r="I162" s="115" t="str">
        <f t="shared" si="11"/>
        <v>SS087-A-KO060-G</v>
      </c>
      <c r="J162" s="115">
        <f>'STAL 135'!D35</f>
        <v>0</v>
      </c>
    </row>
    <row r="163" spans="1:10" ht="12">
      <c r="A163" s="114" t="str">
        <f>SUBSTITUTE('STAL 135'!B36,"_",'STAL 135'!$D$9,1)</f>
        <v>SS090-A-TR060-D</v>
      </c>
      <c r="B163" s="115">
        <f>'STAL 135'!$L$3</f>
        <v>0</v>
      </c>
      <c r="C163" s="115">
        <f>'STAL 135'!$L$6</f>
        <v>0</v>
      </c>
      <c r="D163" s="115">
        <f>'STAL 135'!$L$4</f>
        <v>0</v>
      </c>
      <c r="E163" s="115" t="str">
        <f>'STAL 135'!$L$5</f>
        <v>SHO</v>
      </c>
      <c r="F163" s="115">
        <f>'STAL 135'!$B$2</f>
        <v>0</v>
      </c>
      <c r="G163" s="204" t="str">
        <f>'STAL 135'!$B$7</f>
        <v>2019-04-2</v>
      </c>
      <c r="H163" s="115">
        <f>'STAL 135'!$L$3</f>
        <v>0</v>
      </c>
      <c r="I163" s="115" t="str">
        <f t="shared" si="11"/>
        <v>SS087-A-TR060-D</v>
      </c>
      <c r="J163" s="115">
        <f>'STAL 135'!D36</f>
        <v>0</v>
      </c>
    </row>
    <row r="164" spans="1:10" ht="12">
      <c r="A164" s="114" t="str">
        <f>SUBSTITUTE('STAL 135'!B37,"_",'STAL 135'!$D$9,1)</f>
        <v>SS090-A-WY----D</v>
      </c>
      <c r="B164" s="115">
        <f>'STAL 135'!$L$3</f>
        <v>0</v>
      </c>
      <c r="C164" s="115">
        <f>'STAL 135'!$L$6</f>
        <v>0</v>
      </c>
      <c r="D164" s="115">
        <f>'STAL 135'!$L$4</f>
        <v>0</v>
      </c>
      <c r="E164" s="115" t="str">
        <f>'STAL 135'!$L$5</f>
        <v>SHO</v>
      </c>
      <c r="F164" s="115">
        <f>'STAL 135'!$B$2</f>
        <v>0</v>
      </c>
      <c r="G164" s="204" t="str">
        <f>'STAL 135'!$B$7</f>
        <v>2019-04-2</v>
      </c>
      <c r="H164" s="115">
        <f>'STAL 135'!$L$3</f>
        <v>0</v>
      </c>
      <c r="I164" s="115" t="str">
        <f t="shared" si="11"/>
        <v>SS087-A-WY----D</v>
      </c>
      <c r="J164" s="115">
        <f>'STAL 135'!D37</f>
        <v>0</v>
      </c>
    </row>
    <row r="165" spans="1:10" ht="12">
      <c r="A165" s="114" t="str">
        <f>SUBSTITUTE('STAL 135'!B38,"_",'STAL 135'!$D$9,1)</f>
        <v>SS090-A-OM----D</v>
      </c>
      <c r="B165" s="115">
        <f>'STAL 135'!$L$3</f>
        <v>0</v>
      </c>
      <c r="C165" s="115">
        <f>'STAL 135'!$L$6</f>
        <v>0</v>
      </c>
      <c r="D165" s="115">
        <f>'STAL 135'!$L$4</f>
        <v>0</v>
      </c>
      <c r="E165" s="115" t="str">
        <f>'STAL 135'!$L$5</f>
        <v>SHO</v>
      </c>
      <c r="F165" s="115">
        <f>'STAL 135'!$B$2</f>
        <v>0</v>
      </c>
      <c r="G165" s="204" t="str">
        <f>'STAL 135'!$B$7</f>
        <v>2019-04-2</v>
      </c>
      <c r="H165" s="115">
        <f>'STAL 135'!$L$3</f>
        <v>0</v>
      </c>
      <c r="I165" s="115" t="str">
        <f t="shared" si="11"/>
        <v>SS087-A-OM----D</v>
      </c>
      <c r="J165" s="115">
        <f>'STAL 135'!D38</f>
        <v>0</v>
      </c>
    </row>
    <row r="166" spans="1:10" ht="12">
      <c r="A166" s="114" t="str">
        <f>SUBSTITUTE('STAL 135'!B40,"_",'STAL 135'!$D$9,1)</f>
        <v>SS100-A-RU300-G</v>
      </c>
      <c r="B166" s="115">
        <f>'STAL 135'!$L$3</f>
        <v>0</v>
      </c>
      <c r="C166" s="115">
        <f>'STAL 135'!$L$6</f>
        <v>0</v>
      </c>
      <c r="D166" s="115">
        <f>'STAL 135'!$L$4</f>
        <v>0</v>
      </c>
      <c r="E166" s="115" t="str">
        <f>'STAL 135'!$L$5</f>
        <v>SHO</v>
      </c>
      <c r="F166" s="115">
        <f>'STAL 135'!$B$2</f>
        <v>0</v>
      </c>
      <c r="G166" s="204" t="str">
        <f>'STAL 135'!$B$7</f>
        <v>2019-04-2</v>
      </c>
      <c r="H166" s="115">
        <f>'STAL 135'!$L$3</f>
        <v>0</v>
      </c>
      <c r="I166" s="115" t="str">
        <f t="shared" si="11"/>
        <v>SS100-A-RU300-G</v>
      </c>
      <c r="J166" s="115">
        <f>'STAL 135'!D40</f>
        <v>0</v>
      </c>
    </row>
    <row r="167" spans="1:10" ht="12">
      <c r="A167" s="114" t="str">
        <f>SUBSTITUTE('STAL 135'!B41,"_",'STAL 135'!$D$9,1)</f>
        <v>SS100-A-RU100-G</v>
      </c>
      <c r="B167" s="115">
        <f>'STAL 135'!$L$3</f>
        <v>0</v>
      </c>
      <c r="C167" s="115">
        <f>'STAL 135'!$L$6</f>
        <v>0</v>
      </c>
      <c r="D167" s="115">
        <f>'STAL 135'!$L$4</f>
        <v>0</v>
      </c>
      <c r="E167" s="115" t="str">
        <f>'STAL 135'!$L$5</f>
        <v>SHO</v>
      </c>
      <c r="F167" s="115">
        <f>'STAL 135'!$B$2</f>
        <v>0</v>
      </c>
      <c r="G167" s="204" t="str">
        <f>'STAL 135'!$B$7</f>
        <v>2019-04-2</v>
      </c>
      <c r="H167" s="115">
        <f>'STAL 135'!$L$3</f>
        <v>0</v>
      </c>
      <c r="I167" s="115" t="str">
        <f aca="true" t="shared" si="12" ref="I167:I172">SUBSTITUTE(SUBSTITUTE(SUBSTITUTE(SUBSTITUTE(SUBSTITUTE(A167,"RS135","RS130",1),"SS090","SS087",1),"RO135","RO130",1),"OP090","OP087",1),"RS120","RS110",1)</f>
        <v>SS100-A-RU100-G</v>
      </c>
      <c r="J167" s="115">
        <f>'STAL 135'!D41</f>
        <v>0</v>
      </c>
    </row>
    <row r="168" spans="1:10" ht="12">
      <c r="A168" s="114" t="str">
        <f>SUBSTITUTE('STAL 135'!B42,"_",'STAL 135'!$D$9,1)</f>
        <v>SS100-A-MU----D</v>
      </c>
      <c r="B168" s="115">
        <f>'STAL 135'!$L$3</f>
        <v>0</v>
      </c>
      <c r="C168" s="115">
        <f>'STAL 135'!$L$6</f>
        <v>0</v>
      </c>
      <c r="D168" s="115">
        <f>'STAL 135'!$L$4</f>
        <v>0</v>
      </c>
      <c r="E168" s="115" t="str">
        <f>'STAL 135'!$L$5</f>
        <v>SHO</v>
      </c>
      <c r="F168" s="115">
        <f>'STAL 135'!$B$2</f>
        <v>0</v>
      </c>
      <c r="G168" s="204" t="str">
        <f>'STAL 135'!$B$7</f>
        <v>2019-04-2</v>
      </c>
      <c r="H168" s="115">
        <f>'STAL 135'!$L$3</f>
        <v>0</v>
      </c>
      <c r="I168" s="115" t="str">
        <f t="shared" si="12"/>
        <v>SS100-A-MU----D</v>
      </c>
      <c r="J168" s="115">
        <f>'STAL 135'!D42</f>
        <v>0</v>
      </c>
    </row>
    <row r="169" spans="1:10" ht="12">
      <c r="A169" s="114" t="str">
        <f>SUBSTITUTE('STAL 135'!B43,"_",'STAL 135'!$D$9,1)</f>
        <v>SS100-A-KO060-G</v>
      </c>
      <c r="B169" s="115">
        <f>'STAL 135'!$L$3</f>
        <v>0</v>
      </c>
      <c r="C169" s="115">
        <f>'STAL 135'!$L$6</f>
        <v>0</v>
      </c>
      <c r="D169" s="115">
        <f>'STAL 135'!$L$4</f>
        <v>0</v>
      </c>
      <c r="E169" s="115" t="str">
        <f>'STAL 135'!$L$5</f>
        <v>SHO</v>
      </c>
      <c r="F169" s="115">
        <f>'STAL 135'!$B$2</f>
        <v>0</v>
      </c>
      <c r="G169" s="204" t="str">
        <f>'STAL 135'!$B$7</f>
        <v>2019-04-2</v>
      </c>
      <c r="H169" s="115">
        <f>'STAL 135'!$L$3</f>
        <v>0</v>
      </c>
      <c r="I169" s="115" t="str">
        <f t="shared" si="12"/>
        <v>SS100-A-KO060-G</v>
      </c>
      <c r="J169" s="115">
        <f>'STAL 135'!D43</f>
        <v>0</v>
      </c>
    </row>
    <row r="170" spans="1:10" ht="12">
      <c r="A170" s="114" t="str">
        <f>SUBSTITUTE('STAL 135'!B44,"_",'STAL 135'!$D$9,1)</f>
        <v>SS100-A-TR060-D</v>
      </c>
      <c r="B170" s="115">
        <f>'STAL 135'!$L$3</f>
        <v>0</v>
      </c>
      <c r="C170" s="115">
        <f>'STAL 135'!$L$6</f>
        <v>0</v>
      </c>
      <c r="D170" s="115">
        <f>'STAL 135'!$L$4</f>
        <v>0</v>
      </c>
      <c r="E170" s="115" t="str">
        <f>'STAL 135'!$L$5</f>
        <v>SHO</v>
      </c>
      <c r="F170" s="115">
        <f>'STAL 135'!$B$2</f>
        <v>0</v>
      </c>
      <c r="G170" s="204" t="str">
        <f>'STAL 135'!$B$7</f>
        <v>2019-04-2</v>
      </c>
      <c r="H170" s="115">
        <f>'STAL 135'!$L$3</f>
        <v>0</v>
      </c>
      <c r="I170" s="115" t="str">
        <f t="shared" si="12"/>
        <v>SS100-A-TR060-D</v>
      </c>
      <c r="J170" s="115">
        <f>'STAL 135'!D44</f>
        <v>0</v>
      </c>
    </row>
    <row r="171" spans="1:10" ht="12">
      <c r="A171" s="114" t="str">
        <f>SUBSTITUTE('STAL 135'!B45,"_",'STAL 135'!$D$9,1)</f>
        <v>SS100-A-OM----D</v>
      </c>
      <c r="B171" s="115">
        <f>'STAL 135'!$L$3</f>
        <v>0</v>
      </c>
      <c r="C171" s="115">
        <f>'STAL 135'!$L$6</f>
        <v>0</v>
      </c>
      <c r="D171" s="115">
        <f>'STAL 135'!$L$4</f>
        <v>0</v>
      </c>
      <c r="E171" s="115" t="str">
        <f>'STAL 135'!$L$5</f>
        <v>SHO</v>
      </c>
      <c r="F171" s="115">
        <f>'STAL 135'!$B$2</f>
        <v>0</v>
      </c>
      <c r="G171" s="204" t="str">
        <f>'STAL 135'!$B$7</f>
        <v>2019-04-2</v>
      </c>
      <c r="H171" s="115">
        <f>'STAL 135'!$L$3</f>
        <v>0</v>
      </c>
      <c r="I171" s="115" t="str">
        <f t="shared" si="12"/>
        <v>SS100-A-OM----D</v>
      </c>
      <c r="J171" s="115">
        <f>'STAL 135'!D45</f>
        <v>0</v>
      </c>
    </row>
    <row r="172" spans="1:10" ht="12">
      <c r="A172" s="114" t="str">
        <f>SUBSTITUTE('STAL 135'!B11,"_",'STAL 135'!$E$9,1)</f>
        <v>RS135-B-RY300-G</v>
      </c>
      <c r="B172" s="115">
        <f>'STAL 135'!$L$3</f>
        <v>0</v>
      </c>
      <c r="C172" s="115">
        <f>'STAL 135'!$L$6</f>
        <v>0</v>
      </c>
      <c r="D172" s="115">
        <f>'STAL 135'!$L$4</f>
        <v>0</v>
      </c>
      <c r="E172" s="115" t="str">
        <f>'STAL 135'!$L$5</f>
        <v>SHO</v>
      </c>
      <c r="F172" s="115">
        <f>'STAL 135'!$B$2</f>
        <v>0</v>
      </c>
      <c r="G172" s="204" t="str">
        <f>'STAL 135'!$B$7</f>
        <v>2019-04-2</v>
      </c>
      <c r="H172" s="115">
        <f>'STAL 135'!$L$3</f>
        <v>0</v>
      </c>
      <c r="I172" s="115" t="str">
        <f t="shared" si="12"/>
        <v>RS130-B-RY300-G</v>
      </c>
      <c r="J172" s="115">
        <f>'STAL 135'!E11</f>
        <v>0</v>
      </c>
    </row>
    <row r="173" spans="1:10" ht="12">
      <c r="A173" s="114" t="str">
        <f>SUBSTITUTE('STAL 135'!B12,"_",'STAL 135'!$E$9,1)</f>
        <v>RS135-B-RY400-G</v>
      </c>
      <c r="B173" s="115">
        <f>'STAL 135'!$L$3</f>
        <v>0</v>
      </c>
      <c r="C173" s="115">
        <f>'STAL 135'!$L$6</f>
        <v>0</v>
      </c>
      <c r="D173" s="115">
        <f>'STAL 135'!$L$4</f>
        <v>0</v>
      </c>
      <c r="E173" s="115" t="str">
        <f>'STAL 135'!$L$5</f>
        <v>SHO</v>
      </c>
      <c r="F173" s="115">
        <f>'STAL 135'!$B$2</f>
        <v>0</v>
      </c>
      <c r="G173" s="204" t="str">
        <f>'STAL 135'!$B$7</f>
        <v>2019-04-2</v>
      </c>
      <c r="H173" s="115">
        <f>'STAL 135'!$L$3</f>
        <v>0</v>
      </c>
      <c r="I173" s="115" t="str">
        <f>SUBSTITUTE(SUBSTITUTE(SUBSTITUTE(SUBSTITUTE(SUBSTITUTE(A173,"RS135","RS130",1),"SS090","SS087",1),"RO135","RO130",1),"OP090","OP087",1),"RS120","RS110",1)</f>
        <v>RS130-B-RY400-G</v>
      </c>
      <c r="J173" s="115">
        <f>'STAL 135'!E12</f>
        <v>0</v>
      </c>
    </row>
    <row r="174" spans="1:10" ht="12">
      <c r="A174" s="114" t="str">
        <f>SUBSTITUTE('STAL 135'!B13,"_",'STAL 135'!$E$9,1)</f>
        <v>RS130-B-A25x2-G</v>
      </c>
      <c r="B174" s="115">
        <f>'STAL 135'!$L$3</f>
        <v>0</v>
      </c>
      <c r="C174" s="115">
        <f>'STAL 135'!$L$6</f>
        <v>0</v>
      </c>
      <c r="D174" s="115">
        <f>'STAL 135'!$L$4</f>
        <v>0</v>
      </c>
      <c r="E174" s="115" t="str">
        <f>'STAL 135'!$L$5</f>
        <v>SHO</v>
      </c>
      <c r="F174" s="115">
        <f>'STAL 135'!$B$2</f>
        <v>0</v>
      </c>
      <c r="G174" s="204" t="str">
        <f>'STAL 135'!$B$7</f>
        <v>2019-04-2</v>
      </c>
      <c r="H174" s="115">
        <f>'STAL 135'!$L$3</f>
        <v>0</v>
      </c>
      <c r="I174" s="115" t="str">
        <f>SUBSTITUTE(SUBSTITUTE(SUBSTITUTE(SUBSTITUTE(SUBSTITUTE(A174,"RS135","RS130",1),"SS090","SS087",1),"RO135","RO130",1),"OP090","OP087",1),"RS120","RS110",1)</f>
        <v>RS130-B-A25x2-G</v>
      </c>
      <c r="J174" s="115">
        <f>'STAL 135'!E13</f>
        <v>0</v>
      </c>
    </row>
    <row r="175" spans="1:10" ht="12">
      <c r="A175" s="114" t="str">
        <f>SUBSTITUTE('STAL 135'!B14,"_",'STAL 135'!$E$9,1)</f>
        <v>RS135-B-HL----Q</v>
      </c>
      <c r="B175" s="115">
        <f>'STAL 135'!$L$3</f>
        <v>0</v>
      </c>
      <c r="C175" s="115">
        <f>'STAL 135'!$L$6</f>
        <v>0</v>
      </c>
      <c r="D175" s="115">
        <f>'STAL 135'!$L$4</f>
        <v>0</v>
      </c>
      <c r="E175" s="115" t="str">
        <f>'STAL 135'!$L$5</f>
        <v>SHO</v>
      </c>
      <c r="F175" s="115">
        <f>'STAL 135'!$B$2</f>
        <v>0</v>
      </c>
      <c r="G175" s="204" t="str">
        <f>'STAL 135'!$B$7</f>
        <v>2019-04-2</v>
      </c>
      <c r="H175" s="115">
        <f>'STAL 135'!$L$3</f>
        <v>0</v>
      </c>
      <c r="I175" s="115" t="str">
        <f aca="true" t="shared" si="13" ref="I175:I188">SUBSTITUTE(SUBSTITUTE(SUBSTITUTE(SUBSTITUTE(SUBSTITUTE(A175,"RS135","RS130",1),"SS090","SS087",1),"RO135","RO130",1),"OP090","OP087",1),"RS120","RS110",1)</f>
        <v>RS130-B-HL----Q</v>
      </c>
      <c r="J175" s="115">
        <f>'STAL 135'!E14</f>
        <v>0</v>
      </c>
    </row>
    <row r="176" spans="1:10" ht="12">
      <c r="A176" s="114" t="str">
        <f>SUBSTITUTE('STAL 135'!B15,"_",'STAL 135'!$E$9,1)</f>
        <v>RS135-B-HM----D</v>
      </c>
      <c r="B176" s="115">
        <f>'STAL 135'!$L$3</f>
        <v>0</v>
      </c>
      <c r="C176" s="115">
        <f>'STAL 135'!$L$6</f>
        <v>0</v>
      </c>
      <c r="D176" s="115">
        <f>'STAL 135'!$L$4</f>
        <v>0</v>
      </c>
      <c r="E176" s="115" t="str">
        <f>'STAL 135'!$L$5</f>
        <v>SHO</v>
      </c>
      <c r="F176" s="115">
        <f>'STAL 135'!$B$2</f>
        <v>0</v>
      </c>
      <c r="G176" s="204" t="str">
        <f>'STAL 135'!$B$7</f>
        <v>2019-04-2</v>
      </c>
      <c r="H176" s="115">
        <f>'STAL 135'!$L$3</f>
        <v>0</v>
      </c>
      <c r="I176" s="115" t="str">
        <f t="shared" si="13"/>
        <v>RS130-B-HM----D</v>
      </c>
      <c r="J176" s="115">
        <f>'STAL 135'!E15</f>
        <v>0</v>
      </c>
    </row>
    <row r="177" spans="1:10" ht="12">
      <c r="A177" s="114" t="str">
        <f>SUBSTITUTE('STAL 135'!B16,"_",'STAL 135'!$E$9,1)</f>
        <v>RS135-B-HG----D</v>
      </c>
      <c r="B177" s="115">
        <f>'STAL 135'!$L$3</f>
        <v>0</v>
      </c>
      <c r="C177" s="115">
        <f>'STAL 135'!$L$6</f>
        <v>0</v>
      </c>
      <c r="D177" s="115">
        <f>'STAL 135'!$L$4</f>
        <v>0</v>
      </c>
      <c r="E177" s="115" t="str">
        <f>'STAL 135'!$L$5</f>
        <v>SHO</v>
      </c>
      <c r="F177" s="115">
        <f>'STAL 135'!$B$2</f>
        <v>0</v>
      </c>
      <c r="G177" s="204" t="str">
        <f>'STAL 135'!$B$7</f>
        <v>2019-04-2</v>
      </c>
      <c r="H177" s="115">
        <f>'STAL 135'!$L$3</f>
        <v>0</v>
      </c>
      <c r="I177" s="115" t="str">
        <f t="shared" si="13"/>
        <v>RS130-B-HG----D</v>
      </c>
      <c r="J177" s="115">
        <f>'STAL 135'!E16</f>
        <v>0</v>
      </c>
    </row>
    <row r="178" spans="1:10" ht="12">
      <c r="A178" s="114" t="str">
        <f>SUBSTITUTE('STAL 135'!B17,"_",'STAL 135'!$E$9,1)</f>
        <v>RS135-B-LK----G</v>
      </c>
      <c r="B178" s="115">
        <f>'STAL 135'!$L$3</f>
        <v>0</v>
      </c>
      <c r="C178" s="115">
        <f>'STAL 135'!$L$6</f>
        <v>0</v>
      </c>
      <c r="D178" s="115">
        <f>'STAL 135'!$L$4</f>
        <v>0</v>
      </c>
      <c r="E178" s="115" t="str">
        <f>'STAL 135'!$L$5</f>
        <v>SHO</v>
      </c>
      <c r="F178" s="115">
        <f>'STAL 135'!$B$2</f>
        <v>0</v>
      </c>
      <c r="G178" s="204" t="str">
        <f>'STAL 135'!$B$7</f>
        <v>2019-04-2</v>
      </c>
      <c r="H178" s="115">
        <f>'STAL 135'!$L$3</f>
        <v>0</v>
      </c>
      <c r="I178" s="115" t="str">
        <f t="shared" si="13"/>
        <v>RS130-B-LK----G</v>
      </c>
      <c r="J178" s="115">
        <f>'STAL 135'!E17</f>
        <v>0</v>
      </c>
    </row>
    <row r="179" spans="1:10" ht="12">
      <c r="A179" s="114" t="str">
        <f>SUBSTITUTE('STAL 135'!B18,"_",'STAL 135'!$E$9,1)</f>
        <v>RS135-B-LH----D</v>
      </c>
      <c r="B179" s="115">
        <f>'STAL 135'!$L$3</f>
        <v>0</v>
      </c>
      <c r="C179" s="115">
        <f>'STAL 135'!$L$6</f>
        <v>0</v>
      </c>
      <c r="D179" s="115">
        <f>'STAL 135'!$L$4</f>
        <v>0</v>
      </c>
      <c r="E179" s="115" t="str">
        <f>'STAL 135'!$L$5</f>
        <v>SHO</v>
      </c>
      <c r="F179" s="115">
        <f>'STAL 135'!$B$2</f>
        <v>0</v>
      </c>
      <c r="G179" s="204" t="str">
        <f>'STAL 135'!$B$7</f>
        <v>2019-04-2</v>
      </c>
      <c r="H179" s="115">
        <f>'STAL 135'!$L$3</f>
        <v>0</v>
      </c>
      <c r="I179" s="115" t="str">
        <f t="shared" si="13"/>
        <v>RS130-B-LH----D</v>
      </c>
      <c r="J179" s="115">
        <f>'STAL 135'!E18</f>
        <v>0</v>
      </c>
    </row>
    <row r="180" spans="1:10" ht="12">
      <c r="A180" s="114" t="str">
        <f>SUBSTITUTE('STAL 135'!B19,"_",'STAL 135'!$E$9,1)</f>
        <v>RS135-B-LW090-G</v>
      </c>
      <c r="B180" s="115">
        <f>'STAL 135'!$L$3</f>
        <v>0</v>
      </c>
      <c r="C180" s="115">
        <f>'STAL 135'!$L$6</f>
        <v>0</v>
      </c>
      <c r="D180" s="115">
        <f>'STAL 135'!$L$4</f>
        <v>0</v>
      </c>
      <c r="E180" s="115" t="str">
        <f>'STAL 135'!$L$5</f>
        <v>SHO</v>
      </c>
      <c r="F180" s="115">
        <f>'STAL 135'!$B$2</f>
        <v>0</v>
      </c>
      <c r="G180" s="204" t="str">
        <f>'STAL 135'!$B$7</f>
        <v>2019-04-2</v>
      </c>
      <c r="H180" s="115">
        <f>'STAL 135'!$L$3</f>
        <v>0</v>
      </c>
      <c r="I180" s="115" t="str">
        <f t="shared" si="13"/>
        <v>RS130-B-LW090-G</v>
      </c>
      <c r="J180" s="115">
        <f>'STAL 135'!E19</f>
        <v>0</v>
      </c>
    </row>
    <row r="181" spans="1:10" ht="12">
      <c r="A181" s="114" t="str">
        <f>SUBSTITUTE('STAL 135'!B20,"_",'STAL 135'!$E$9,1)</f>
        <v>RS135-B-LZ090-G</v>
      </c>
      <c r="B181" s="115">
        <f>'STAL 135'!$L$3</f>
        <v>0</v>
      </c>
      <c r="C181" s="115">
        <f>'STAL 135'!$L$6</f>
        <v>0</v>
      </c>
      <c r="D181" s="115">
        <f>'STAL 135'!$L$4</f>
        <v>0</v>
      </c>
      <c r="E181" s="115" t="str">
        <f>'STAL 135'!$L$5</f>
        <v>SHO</v>
      </c>
      <c r="F181" s="115">
        <f>'STAL 135'!$B$2</f>
        <v>0</v>
      </c>
      <c r="G181" s="204" t="str">
        <f>'STAL 135'!$B$7</f>
        <v>2019-04-2</v>
      </c>
      <c r="H181" s="115">
        <f>'STAL 135'!$L$3</f>
        <v>0</v>
      </c>
      <c r="I181" s="115" t="str">
        <f t="shared" si="13"/>
        <v>RS130-B-LZ090-G</v>
      </c>
      <c r="J181" s="115">
        <f>'STAL 135'!E20</f>
        <v>0</v>
      </c>
    </row>
    <row r="182" spans="1:10" ht="12">
      <c r="A182" s="114" t="str">
        <f>SUBSTITUTE('STAL 135'!B21,"_",'STAL 135'!$E$9,1)</f>
        <v>RS135-B-LWREG-G</v>
      </c>
      <c r="B182" s="115">
        <f>'STAL 135'!$L$3</f>
        <v>0</v>
      </c>
      <c r="C182" s="115">
        <f>'STAL 135'!$L$6</f>
        <v>0</v>
      </c>
      <c r="D182" s="115">
        <f>'STAL 135'!$L$4</f>
        <v>0</v>
      </c>
      <c r="E182" s="115" t="str">
        <f>'STAL 135'!$L$5</f>
        <v>SHO</v>
      </c>
      <c r="F182" s="115">
        <f>'STAL 135'!$B$2</f>
        <v>0</v>
      </c>
      <c r="G182" s="204" t="str">
        <f>'STAL 135'!$B$7</f>
        <v>2019-04-2</v>
      </c>
      <c r="H182" s="115">
        <f>'STAL 135'!$L$3</f>
        <v>0</v>
      </c>
      <c r="I182" s="115" t="str">
        <f>SUBSTITUTE(SUBSTITUTE(SUBSTITUTE(SUBSTITUTE(SUBSTITUTE(A182,"RS135","RS130",1),"SS090","SS087",1),"RO135","RO130",1),"OP090","OP087",1),"RS120","RS110",1)</f>
        <v>RS130-B-LWREG-G</v>
      </c>
      <c r="J182" s="115">
        <f>'STAL 135'!E21</f>
        <v>0</v>
      </c>
    </row>
    <row r="183" spans="1:10" ht="12">
      <c r="A183" s="114" t="str">
        <f>SUBSTITUTE('STAL 135'!B22,"_",'STAL 135'!$E$9,1)</f>
        <v>RS135-B-LZREG-G</v>
      </c>
      <c r="B183" s="115">
        <f>'STAL 135'!$L$3</f>
        <v>0</v>
      </c>
      <c r="C183" s="115">
        <f>'STAL 135'!$L$6</f>
        <v>0</v>
      </c>
      <c r="D183" s="115">
        <f>'STAL 135'!$L$4</f>
        <v>0</v>
      </c>
      <c r="E183" s="115" t="str">
        <f>'STAL 135'!$L$5</f>
        <v>SHO</v>
      </c>
      <c r="F183" s="115">
        <f>'STAL 135'!$B$2</f>
        <v>0</v>
      </c>
      <c r="G183" s="204" t="str">
        <f>'STAL 135'!$B$7</f>
        <v>2019-04-2</v>
      </c>
      <c r="H183" s="115">
        <f>'STAL 135'!$L$3</f>
        <v>0</v>
      </c>
      <c r="I183" s="115" t="str">
        <f t="shared" si="13"/>
        <v>RS130-B-LZREG-G</v>
      </c>
      <c r="J183" s="115">
        <f>'STAL 135'!E22</f>
        <v>0</v>
      </c>
    </row>
    <row r="184" spans="1:10" ht="12">
      <c r="A184" s="114" t="str">
        <f>SUBSTITUTE('STAL 135'!B23,"_",'STAL 135'!$E$9,1)</f>
        <v>RS135-B-LW___-D</v>
      </c>
      <c r="B184" s="115">
        <f>'STAL 135'!$L$3</f>
        <v>0</v>
      </c>
      <c r="C184" s="115">
        <f>'STAL 135'!$L$6</f>
        <v>0</v>
      </c>
      <c r="D184" s="115">
        <f>'STAL 135'!$L$4</f>
        <v>0</v>
      </c>
      <c r="E184" s="115" t="str">
        <f>'STAL 135'!$L$5</f>
        <v>SHO</v>
      </c>
      <c r="F184" s="115">
        <f>'STAL 135'!$B$2</f>
        <v>0</v>
      </c>
      <c r="G184" s="204" t="str">
        <f>'STAL 135'!$B$7</f>
        <v>2019-04-2</v>
      </c>
      <c r="H184" s="115">
        <f>'STAL 135'!$L$3</f>
        <v>0</v>
      </c>
      <c r="I184" s="115" t="str">
        <f t="shared" si="13"/>
        <v>RS130-B-LW___-D</v>
      </c>
      <c r="J184" s="115">
        <f>'STAL 135'!E23</f>
        <v>0</v>
      </c>
    </row>
    <row r="185" spans="1:10" ht="12">
      <c r="A185" s="114" t="str">
        <f>SUBSTITUTE('STAL 135'!B24,"_",'STAL 135'!$E$9,1)</f>
        <v>RS135-B-LZ___-D</v>
      </c>
      <c r="B185" s="115">
        <f>'STAL 135'!$L$3</f>
        <v>0</v>
      </c>
      <c r="C185" s="115">
        <f>'STAL 135'!$L$6</f>
        <v>0</v>
      </c>
      <c r="D185" s="115">
        <f>'STAL 135'!$L$4</f>
        <v>0</v>
      </c>
      <c r="E185" s="115" t="str">
        <f>'STAL 135'!$L$5</f>
        <v>SHO</v>
      </c>
      <c r="F185" s="115">
        <f>'STAL 135'!$B$2</f>
        <v>0</v>
      </c>
      <c r="G185" s="204" t="str">
        <f>'STAL 135'!$B$7</f>
        <v>2019-04-2</v>
      </c>
      <c r="H185" s="115">
        <f>'STAL 135'!$L$3</f>
        <v>0</v>
      </c>
      <c r="I185" s="115" t="str">
        <f t="shared" si="13"/>
        <v>RS130-B-LZ___-D</v>
      </c>
      <c r="J185" s="115">
        <f>'STAL 135'!E24</f>
        <v>0</v>
      </c>
    </row>
    <row r="186" spans="1:10" ht="12">
      <c r="A186" s="114" t="str">
        <f>SUBSTITUTE('STAL 135'!B25,"_",'STAL 135'!$E$9,1)</f>
        <v>RS135-B-LE___-D</v>
      </c>
      <c r="B186" s="115">
        <f>'STAL 135'!$L$3</f>
        <v>0</v>
      </c>
      <c r="C186" s="115">
        <f>'STAL 135'!$L$6</f>
        <v>0</v>
      </c>
      <c r="D186" s="115">
        <f>'STAL 135'!$L$4</f>
        <v>0</v>
      </c>
      <c r="E186" s="115" t="str">
        <f>'STAL 135'!$L$5</f>
        <v>SHO</v>
      </c>
      <c r="F186" s="115">
        <f>'STAL 135'!$B$2</f>
        <v>0</v>
      </c>
      <c r="G186" s="204" t="str">
        <f>'STAL 135'!$B$7</f>
        <v>2019-04-2</v>
      </c>
      <c r="H186" s="115">
        <f>'STAL 135'!$L$3</f>
        <v>0</v>
      </c>
      <c r="I186" s="115" t="str">
        <f t="shared" si="13"/>
        <v>RS130-B-LE___-D</v>
      </c>
      <c r="J186" s="115">
        <f>'STAL 135'!E25</f>
        <v>0</v>
      </c>
    </row>
    <row r="187" spans="1:10" ht="12">
      <c r="A187" s="114" t="str">
        <f>SUBSTITUTE('STAL 135'!B26,"_",'STAL 135'!$E$9,1)</f>
        <v>RS135-B-LV___-D</v>
      </c>
      <c r="B187" s="115">
        <f>'STAL 135'!$L$3</f>
        <v>0</v>
      </c>
      <c r="C187" s="115">
        <f>'STAL 135'!$L$6</f>
        <v>0</v>
      </c>
      <c r="D187" s="115">
        <f>'STAL 135'!$L$4</f>
        <v>0</v>
      </c>
      <c r="E187" s="115" t="str">
        <f>'STAL 135'!$L$5</f>
        <v>SHO</v>
      </c>
      <c r="F187" s="115">
        <f>'STAL 135'!$B$2</f>
        <v>0</v>
      </c>
      <c r="G187" s="204" t="str">
        <f>'STAL 135'!$B$7</f>
        <v>2019-04-2</v>
      </c>
      <c r="H187" s="115">
        <f>'STAL 135'!$L$3</f>
        <v>0</v>
      </c>
      <c r="I187" s="115" t="str">
        <f t="shared" si="13"/>
        <v>RS130-B-LV___-D</v>
      </c>
      <c r="J187" s="115">
        <f>'STAL 135'!E26</f>
        <v>0</v>
      </c>
    </row>
    <row r="188" spans="1:10" ht="12">
      <c r="A188" s="114" t="str">
        <f>SUBSTITUTE('STAL 135'!B27,"_",'STAL 135'!$E$9,1)</f>
        <v>RS135-B-OP090-G</v>
      </c>
      <c r="B188" s="115">
        <f>'STAL 135'!$L$3</f>
        <v>0</v>
      </c>
      <c r="C188" s="115">
        <f>'STAL 135'!$L$6</f>
        <v>0</v>
      </c>
      <c r="D188" s="115">
        <f>'STAL 135'!$L$4</f>
        <v>0</v>
      </c>
      <c r="E188" s="115" t="str">
        <f>'STAL 135'!$L$5</f>
        <v>SHO</v>
      </c>
      <c r="F188" s="115">
        <f>'STAL 135'!$B$2</f>
        <v>0</v>
      </c>
      <c r="G188" s="204" t="str">
        <f>'STAL 135'!$B$7</f>
        <v>2019-04-2</v>
      </c>
      <c r="H188" s="115">
        <f>'STAL 135'!$L$3</f>
        <v>0</v>
      </c>
      <c r="I188" s="115" t="str">
        <f t="shared" si="13"/>
        <v>RS130-B-OP087-G</v>
      </c>
      <c r="J188" s="115">
        <f>'STAL 135'!E27</f>
        <v>0</v>
      </c>
    </row>
    <row r="189" spans="1:10" ht="12">
      <c r="A189" s="114" t="str">
        <f>SUBSTITUTE('STAL 135'!B28,"_",'STAL 135'!$E$9,1)</f>
        <v>RS135-B-OP100-G</v>
      </c>
      <c r="B189" s="115">
        <f>'STAL 135'!$L$3</f>
        <v>0</v>
      </c>
      <c r="C189" s="115">
        <f>'STAL 135'!$L$6</f>
        <v>0</v>
      </c>
      <c r="D189" s="115">
        <f>'STAL 135'!$L$4</f>
        <v>0</v>
      </c>
      <c r="E189" s="115" t="str">
        <f>'STAL 135'!$L$5</f>
        <v>SHO</v>
      </c>
      <c r="F189" s="115">
        <f>'STAL 135'!$B$2</f>
        <v>0</v>
      </c>
      <c r="G189" s="204" t="str">
        <f>'STAL 135'!$B$7</f>
        <v>2019-04-2</v>
      </c>
      <c r="H189" s="115">
        <f>'STAL 135'!$L$3</f>
        <v>0</v>
      </c>
      <c r="I189" s="115" t="str">
        <f>SUBSTITUTE(SUBSTITUTE(SUBSTITUTE(SUBSTITUTE(SUBSTITUTE(A189,"RS135","RS130",1),"SS090","SS087",1),"RO135","RO130",1),"OP090","OP087",1),"RS120","RS110",1)</f>
        <v>RS130-B-OP100-G</v>
      </c>
      <c r="J189" s="115">
        <f>'STAL 135'!E28</f>
        <v>0</v>
      </c>
    </row>
    <row r="190" spans="1:10" ht="12">
      <c r="A190" s="114" t="str">
        <f>SUBSTITUTE('STAL 135'!B29,"_",'STAL 135'!$E$9,1)</f>
        <v>RSUNI-B-KZ100</v>
      </c>
      <c r="B190" s="115">
        <f>'STAL 135'!$L$3</f>
        <v>0</v>
      </c>
      <c r="C190" s="115">
        <f>'STAL 135'!$L$6</f>
        <v>0</v>
      </c>
      <c r="D190" s="115">
        <f>'STAL 135'!$L$4</f>
        <v>0</v>
      </c>
      <c r="E190" s="115" t="str">
        <f>'STAL 135'!$L$5</f>
        <v>SHO</v>
      </c>
      <c r="F190" s="115">
        <f>'STAL 135'!$B$2</f>
        <v>0</v>
      </c>
      <c r="G190" s="204" t="str">
        <f>'STAL 135'!$B$7</f>
        <v>2019-04-2</v>
      </c>
      <c r="H190" s="115">
        <f>'STAL 135'!$L$3</f>
        <v>0</v>
      </c>
      <c r="I190" s="115" t="str">
        <f>SUBSTITUTE(SUBSTITUTE(SUBSTITUTE(SUBSTITUTE(SUBSTITUTE(A190,"RS135","RS130",1),"SS090","SS087",1),"RO135","RO130",1),"OP090","OP087",1),"RS120","RS110",1)</f>
        <v>RSUNI-B-KZ100</v>
      </c>
      <c r="J190" s="115">
        <f>'STAL 135'!E29</f>
        <v>0</v>
      </c>
    </row>
    <row r="191" spans="1:10" ht="12">
      <c r="A191" s="114" t="str">
        <f>SUBSTITUTE('STAL 135'!B30,"_",'STAL 135'!$E$9,1)</f>
        <v>RS135-B-ZU----G</v>
      </c>
      <c r="B191" s="115">
        <f>'STAL 135'!$L$3</f>
        <v>0</v>
      </c>
      <c r="C191" s="115">
        <f>'STAL 135'!$L$6</f>
        <v>0</v>
      </c>
      <c r="D191" s="115">
        <f>'STAL 135'!$L$4</f>
        <v>0</v>
      </c>
      <c r="E191" s="115" t="str">
        <f>'STAL 135'!$L$5</f>
        <v>SHO</v>
      </c>
      <c r="F191" s="115">
        <f>'STAL 135'!$B$2</f>
        <v>0</v>
      </c>
      <c r="G191" s="204" t="str">
        <f>'STAL 135'!$B$7</f>
        <v>2019-04-2</v>
      </c>
      <c r="H191" s="115">
        <f>'STAL 135'!$L$3</f>
        <v>0</v>
      </c>
      <c r="I191" s="115" t="str">
        <f>SUBSTITUTE(SUBSTITUTE(SUBSTITUTE(SUBSTITUTE(SUBSTITUTE(A191,"RS135","RS130",1),"SS090","SS087",1),"RO135","RO130",1),"OP090","OP087",1),"RS120","RS110",1)</f>
        <v>RS130-B-ZU----G</v>
      </c>
      <c r="J191" s="115">
        <f>'STAL 135'!E30</f>
        <v>0</v>
      </c>
    </row>
    <row r="192" spans="1:10" ht="12">
      <c r="A192" s="114" t="str">
        <f>SUBSTITUTE('STAL 135'!B32,"_",'STAL 135'!$E$9,1)</f>
        <v>SS090-B-RU300-G</v>
      </c>
      <c r="B192" s="115">
        <f>'STAL 135'!$L$3</f>
        <v>0</v>
      </c>
      <c r="C192" s="115">
        <f>'STAL 135'!$L$6</f>
        <v>0</v>
      </c>
      <c r="D192" s="115">
        <f>'STAL 135'!$L$4</f>
        <v>0</v>
      </c>
      <c r="E192" s="115" t="str">
        <f>'STAL 135'!$L$5</f>
        <v>SHO</v>
      </c>
      <c r="F192" s="115">
        <f>'STAL 135'!$B$2</f>
        <v>0</v>
      </c>
      <c r="G192" s="204" t="str">
        <f>'STAL 135'!$B$7</f>
        <v>2019-04-2</v>
      </c>
      <c r="H192" s="115">
        <f>'STAL 135'!$L$3</f>
        <v>0</v>
      </c>
      <c r="I192" s="115" t="str">
        <f>SUBSTITUTE(SUBSTITUTE(SUBSTITUTE(SUBSTITUTE(SUBSTITUTE(A192,"RS135","RS130",1),"SS090","SS087",1),"RO135","RO130",1),"OP090","OP087",1),"RS120","RS110",1)</f>
        <v>SS087-B-RU300-G</v>
      </c>
      <c r="J192" s="115">
        <f>'STAL 135'!E32</f>
        <v>0</v>
      </c>
    </row>
    <row r="193" spans="1:10" ht="12">
      <c r="A193" s="114" t="str">
        <f>SUBSTITUTE('STAL 135'!B33,"_",'STAL 135'!$E$9,1)</f>
        <v>SS090-B-RU100-G</v>
      </c>
      <c r="B193" s="115">
        <f>'STAL 135'!$L$3</f>
        <v>0</v>
      </c>
      <c r="C193" s="115">
        <f>'STAL 135'!$L$6</f>
        <v>0</v>
      </c>
      <c r="D193" s="115">
        <f>'STAL 135'!$L$4</f>
        <v>0</v>
      </c>
      <c r="E193" s="115" t="str">
        <f>'STAL 135'!$L$5</f>
        <v>SHO</v>
      </c>
      <c r="F193" s="115">
        <f>'STAL 135'!$B$2</f>
        <v>0</v>
      </c>
      <c r="G193" s="204" t="str">
        <f>'STAL 135'!$B$7</f>
        <v>2019-04-2</v>
      </c>
      <c r="H193" s="115">
        <f>'STAL 135'!$L$3</f>
        <v>0</v>
      </c>
      <c r="I193" s="115" t="str">
        <f aca="true" t="shared" si="14" ref="I193:I199">SUBSTITUTE(SUBSTITUTE(SUBSTITUTE(SUBSTITUTE(SUBSTITUTE(A193,"RS135","RS130",1),"SS090","SS087",1),"RO135","RO130",1),"OP090","OP087",1),"RS120","RS110",1)</f>
        <v>SS087-B-RU100-G</v>
      </c>
      <c r="J193" s="115">
        <f>'STAL 135'!E33</f>
        <v>0</v>
      </c>
    </row>
    <row r="194" spans="1:10" ht="12">
      <c r="A194" s="114" t="str">
        <f>SUBSTITUTE('STAL 135'!B34,"_",'STAL 135'!$E$9,1)</f>
        <v>SS090-B-MU----D</v>
      </c>
      <c r="B194" s="115">
        <f>'STAL 135'!$L$3</f>
        <v>0</v>
      </c>
      <c r="C194" s="115">
        <f>'STAL 135'!$L$6</f>
        <v>0</v>
      </c>
      <c r="D194" s="115">
        <f>'STAL 135'!$L$4</f>
        <v>0</v>
      </c>
      <c r="E194" s="115" t="str">
        <f>'STAL 135'!$L$5</f>
        <v>SHO</v>
      </c>
      <c r="F194" s="115">
        <f>'STAL 135'!$B$2</f>
        <v>0</v>
      </c>
      <c r="G194" s="204" t="str">
        <f>'STAL 135'!$B$7</f>
        <v>2019-04-2</v>
      </c>
      <c r="H194" s="115">
        <f>'STAL 135'!$L$3</f>
        <v>0</v>
      </c>
      <c r="I194" s="115" t="str">
        <f t="shared" si="14"/>
        <v>SS087-B-MU----D</v>
      </c>
      <c r="J194" s="115">
        <f>'STAL 135'!E34</f>
        <v>0</v>
      </c>
    </row>
    <row r="195" spans="1:10" ht="12">
      <c r="A195" s="114" t="str">
        <f>SUBSTITUTE('STAL 135'!B35,"_",'STAL 135'!$E$9,1)</f>
        <v>SS090-B-KO060-G</v>
      </c>
      <c r="B195" s="115">
        <f>'STAL 135'!$L$3</f>
        <v>0</v>
      </c>
      <c r="C195" s="115">
        <f>'STAL 135'!$L$6</f>
        <v>0</v>
      </c>
      <c r="D195" s="115">
        <f>'STAL 135'!$L$4</f>
        <v>0</v>
      </c>
      <c r="E195" s="115" t="str">
        <f>'STAL 135'!$L$5</f>
        <v>SHO</v>
      </c>
      <c r="F195" s="115">
        <f>'STAL 135'!$B$2</f>
        <v>0</v>
      </c>
      <c r="G195" s="204" t="str">
        <f>'STAL 135'!$B$7</f>
        <v>2019-04-2</v>
      </c>
      <c r="H195" s="115">
        <f>'STAL 135'!$L$3</f>
        <v>0</v>
      </c>
      <c r="I195" s="115" t="str">
        <f t="shared" si="14"/>
        <v>SS087-B-KO060-G</v>
      </c>
      <c r="J195" s="115">
        <f>'STAL 135'!E35</f>
        <v>0</v>
      </c>
    </row>
    <row r="196" spans="1:10" ht="12">
      <c r="A196" s="114" t="str">
        <f>SUBSTITUTE('STAL 135'!B36,"_",'STAL 135'!$E$9,1)</f>
        <v>SS090-B-TR060-D</v>
      </c>
      <c r="B196" s="115">
        <f>'STAL 135'!$L$3</f>
        <v>0</v>
      </c>
      <c r="C196" s="115">
        <f>'STAL 135'!$L$6</f>
        <v>0</v>
      </c>
      <c r="D196" s="115">
        <f>'STAL 135'!$L$4</f>
        <v>0</v>
      </c>
      <c r="E196" s="115" t="str">
        <f>'STAL 135'!$L$5</f>
        <v>SHO</v>
      </c>
      <c r="F196" s="115">
        <f>'STAL 135'!$B$2</f>
        <v>0</v>
      </c>
      <c r="G196" s="204" t="str">
        <f>'STAL 135'!$B$7</f>
        <v>2019-04-2</v>
      </c>
      <c r="H196" s="115">
        <f>'STAL 135'!$L$3</f>
        <v>0</v>
      </c>
      <c r="I196" s="115" t="str">
        <f t="shared" si="14"/>
        <v>SS087-B-TR060-D</v>
      </c>
      <c r="J196" s="115">
        <f>'STAL 135'!E36</f>
        <v>0</v>
      </c>
    </row>
    <row r="197" spans="1:10" ht="12">
      <c r="A197" s="114" t="str">
        <f>SUBSTITUTE('STAL 135'!B37,"_",'STAL 135'!$E$9,1)</f>
        <v>SS090-B-WY----D</v>
      </c>
      <c r="B197" s="115">
        <f>'STAL 135'!$L$3</f>
        <v>0</v>
      </c>
      <c r="C197" s="115">
        <f>'STAL 135'!$L$6</f>
        <v>0</v>
      </c>
      <c r="D197" s="115">
        <f>'STAL 135'!$L$4</f>
        <v>0</v>
      </c>
      <c r="E197" s="115" t="str">
        <f>'STAL 135'!$L$5</f>
        <v>SHO</v>
      </c>
      <c r="F197" s="115">
        <f>'STAL 135'!$B$2</f>
        <v>0</v>
      </c>
      <c r="G197" s="204" t="str">
        <f>'STAL 135'!$B$7</f>
        <v>2019-04-2</v>
      </c>
      <c r="H197" s="115">
        <f>'STAL 135'!$L$3</f>
        <v>0</v>
      </c>
      <c r="I197" s="115" t="str">
        <f t="shared" si="14"/>
        <v>SS087-B-WY----D</v>
      </c>
      <c r="J197" s="115">
        <f>'STAL 135'!E37</f>
        <v>0</v>
      </c>
    </row>
    <row r="198" spans="1:10" ht="12">
      <c r="A198" s="114" t="str">
        <f>SUBSTITUTE('STAL 135'!B38,"_",'STAL 135'!$E$9,1)</f>
        <v>SS090-B-OM----D</v>
      </c>
      <c r="B198" s="115">
        <f>'STAL 135'!$L$3</f>
        <v>0</v>
      </c>
      <c r="C198" s="115">
        <f>'STAL 135'!$L$6</f>
        <v>0</v>
      </c>
      <c r="D198" s="115">
        <f>'STAL 135'!$L$4</f>
        <v>0</v>
      </c>
      <c r="E198" s="115" t="str">
        <f>'STAL 135'!$L$5</f>
        <v>SHO</v>
      </c>
      <c r="F198" s="115">
        <f>'STAL 135'!$B$2</f>
        <v>0</v>
      </c>
      <c r="G198" s="204" t="str">
        <f>'STAL 135'!$B$7</f>
        <v>2019-04-2</v>
      </c>
      <c r="H198" s="115">
        <f>'STAL 135'!$L$3</f>
        <v>0</v>
      </c>
      <c r="I198" s="115" t="str">
        <f t="shared" si="14"/>
        <v>SS087-B-OM----D</v>
      </c>
      <c r="J198" s="115">
        <f>'STAL 135'!E38</f>
        <v>0</v>
      </c>
    </row>
    <row r="199" spans="1:10" ht="12">
      <c r="A199" s="114" t="str">
        <f>SUBSTITUTE('STAL 135'!B40,"_",'STAL 135'!$E$9,1)</f>
        <v>SS100-B-RU300-G</v>
      </c>
      <c r="B199" s="115">
        <f>'STAL 135'!$L$3</f>
        <v>0</v>
      </c>
      <c r="C199" s="115">
        <f>'STAL 135'!$L$6</f>
        <v>0</v>
      </c>
      <c r="D199" s="115">
        <f>'STAL 135'!$L$4</f>
        <v>0</v>
      </c>
      <c r="E199" s="115" t="str">
        <f>'STAL 135'!$L$5</f>
        <v>SHO</v>
      </c>
      <c r="F199" s="115">
        <f>'STAL 135'!$B$2</f>
        <v>0</v>
      </c>
      <c r="G199" s="204" t="str">
        <f>'STAL 135'!$B$7</f>
        <v>2019-04-2</v>
      </c>
      <c r="H199" s="115">
        <f>'STAL 135'!$L$3</f>
        <v>0</v>
      </c>
      <c r="I199" s="115" t="str">
        <f t="shared" si="14"/>
        <v>SS100-B-RU300-G</v>
      </c>
      <c r="J199" s="115">
        <f>'STAL 135'!E40</f>
        <v>0</v>
      </c>
    </row>
    <row r="200" spans="1:10" ht="12">
      <c r="A200" s="114" t="str">
        <f>SUBSTITUTE('STAL 135'!B41,"_",'STAL 135'!$E$9,1)</f>
        <v>SS100-B-RU100-G</v>
      </c>
      <c r="B200" s="115">
        <f>'STAL 135'!$L$3</f>
        <v>0</v>
      </c>
      <c r="C200" s="115">
        <f>'STAL 135'!$L$6</f>
        <v>0</v>
      </c>
      <c r="D200" s="115">
        <f>'STAL 135'!$L$4</f>
        <v>0</v>
      </c>
      <c r="E200" s="115" t="str">
        <f>'STAL 135'!$L$5</f>
        <v>SHO</v>
      </c>
      <c r="F200" s="115">
        <f>'STAL 135'!$B$2</f>
        <v>0</v>
      </c>
      <c r="G200" s="204" t="str">
        <f>'STAL 135'!$B$7</f>
        <v>2019-04-2</v>
      </c>
      <c r="H200" s="115">
        <f>'STAL 135'!$L$3</f>
        <v>0</v>
      </c>
      <c r="I200" s="115" t="str">
        <f aca="true" t="shared" si="15" ref="I200:I205">SUBSTITUTE(SUBSTITUTE(SUBSTITUTE(SUBSTITUTE(SUBSTITUTE(A200,"RS135","RS130",1),"SS090","SS087",1),"RO135","RO130",1),"OP090","OP087",1),"RS120","RS110",1)</f>
        <v>SS100-B-RU100-G</v>
      </c>
      <c r="J200" s="115">
        <f>'STAL 135'!E41</f>
        <v>0</v>
      </c>
    </row>
    <row r="201" spans="1:10" ht="12">
      <c r="A201" s="114" t="str">
        <f>SUBSTITUTE('STAL 135'!B42,"_",'STAL 135'!$E$9,1)</f>
        <v>SS100-B-MU----D</v>
      </c>
      <c r="B201" s="115">
        <f>'STAL 135'!$L$3</f>
        <v>0</v>
      </c>
      <c r="C201" s="115">
        <f>'STAL 135'!$L$6</f>
        <v>0</v>
      </c>
      <c r="D201" s="115">
        <f>'STAL 135'!$L$4</f>
        <v>0</v>
      </c>
      <c r="E201" s="115" t="str">
        <f>'STAL 135'!$L$5</f>
        <v>SHO</v>
      </c>
      <c r="F201" s="115">
        <f>'STAL 135'!$B$2</f>
        <v>0</v>
      </c>
      <c r="G201" s="204" t="str">
        <f>'STAL 135'!$B$7</f>
        <v>2019-04-2</v>
      </c>
      <c r="H201" s="115">
        <f>'STAL 135'!$L$3</f>
        <v>0</v>
      </c>
      <c r="I201" s="115" t="str">
        <f t="shared" si="15"/>
        <v>SS100-B-MU----D</v>
      </c>
      <c r="J201" s="115">
        <f>'STAL 135'!E42</f>
        <v>0</v>
      </c>
    </row>
    <row r="202" spans="1:10" ht="12">
      <c r="A202" s="114" t="str">
        <f>SUBSTITUTE('STAL 135'!B43,"_",'STAL 135'!$E$9,1)</f>
        <v>SS100-B-KO060-G</v>
      </c>
      <c r="B202" s="115">
        <f>'STAL 135'!$L$3</f>
        <v>0</v>
      </c>
      <c r="C202" s="115">
        <f>'STAL 135'!$L$6</f>
        <v>0</v>
      </c>
      <c r="D202" s="115">
        <f>'STAL 135'!$L$4</f>
        <v>0</v>
      </c>
      <c r="E202" s="115" t="str">
        <f>'STAL 135'!$L$5</f>
        <v>SHO</v>
      </c>
      <c r="F202" s="115">
        <f>'STAL 135'!$B$2</f>
        <v>0</v>
      </c>
      <c r="G202" s="204" t="str">
        <f>'STAL 135'!$B$7</f>
        <v>2019-04-2</v>
      </c>
      <c r="H202" s="115">
        <f>'STAL 135'!$L$3</f>
        <v>0</v>
      </c>
      <c r="I202" s="115" t="str">
        <f t="shared" si="15"/>
        <v>SS100-B-KO060-G</v>
      </c>
      <c r="J202" s="115">
        <f>'STAL 135'!E43</f>
        <v>0</v>
      </c>
    </row>
    <row r="203" spans="1:10" ht="12">
      <c r="A203" s="114" t="str">
        <f>SUBSTITUTE('STAL 135'!B44,"_",'STAL 135'!$E$9,1)</f>
        <v>SS100-B-TR060-D</v>
      </c>
      <c r="B203" s="115">
        <f>'STAL 135'!$L$3</f>
        <v>0</v>
      </c>
      <c r="C203" s="115">
        <f>'STAL 135'!$L$6</f>
        <v>0</v>
      </c>
      <c r="D203" s="115">
        <f>'STAL 135'!$L$4</f>
        <v>0</v>
      </c>
      <c r="E203" s="115" t="str">
        <f>'STAL 135'!$L$5</f>
        <v>SHO</v>
      </c>
      <c r="F203" s="115">
        <f>'STAL 135'!$B$2</f>
        <v>0</v>
      </c>
      <c r="G203" s="204" t="str">
        <f>'STAL 135'!$B$7</f>
        <v>2019-04-2</v>
      </c>
      <c r="H203" s="115">
        <f>'STAL 135'!$L$3</f>
        <v>0</v>
      </c>
      <c r="I203" s="115" t="str">
        <f t="shared" si="15"/>
        <v>SS100-B-TR060-D</v>
      </c>
      <c r="J203" s="115">
        <f>'STAL 135'!E44</f>
        <v>0</v>
      </c>
    </row>
    <row r="204" spans="1:10" ht="12">
      <c r="A204" s="114" t="str">
        <f>SUBSTITUTE('STAL 135'!B45,"_",'STAL 135'!$E$9,1)</f>
        <v>SS100-B-OM----D</v>
      </c>
      <c r="B204" s="115">
        <f>'STAL 135'!$L$3</f>
        <v>0</v>
      </c>
      <c r="C204" s="115">
        <f>'STAL 135'!$L$6</f>
        <v>0</v>
      </c>
      <c r="D204" s="115">
        <f>'STAL 135'!$L$4</f>
        <v>0</v>
      </c>
      <c r="E204" s="115" t="str">
        <f>'STAL 135'!$L$5</f>
        <v>SHO</v>
      </c>
      <c r="F204" s="115">
        <f>'STAL 135'!$B$2</f>
        <v>0</v>
      </c>
      <c r="G204" s="204" t="str">
        <f>'STAL 135'!$B$7</f>
        <v>2019-04-2</v>
      </c>
      <c r="H204" s="115">
        <f>'STAL 135'!$L$3</f>
        <v>0</v>
      </c>
      <c r="I204" s="115" t="str">
        <f t="shared" si="15"/>
        <v>SS100-B-OM----D</v>
      </c>
      <c r="J204" s="115">
        <f>'STAL 135'!E45</f>
        <v>0</v>
      </c>
    </row>
    <row r="205" spans="1:10" ht="12">
      <c r="A205" s="114" t="str">
        <f>SUBSTITUTE('STAL 135'!B11,"_",'STAL 135'!$F$9,1)</f>
        <v>RS135-D-RY300-G</v>
      </c>
      <c r="B205" s="115">
        <f>'STAL 135'!$L$3</f>
        <v>0</v>
      </c>
      <c r="C205" s="115">
        <f>'STAL 135'!$L$6</f>
        <v>0</v>
      </c>
      <c r="D205" s="115">
        <f>'STAL 135'!$L$4</f>
        <v>0</v>
      </c>
      <c r="E205" s="115" t="str">
        <f>'STAL 135'!$L$5</f>
        <v>SHO</v>
      </c>
      <c r="F205" s="115">
        <f>'STAL 135'!$B$2</f>
        <v>0</v>
      </c>
      <c r="G205" s="204" t="str">
        <f>'STAL 135'!$B$7</f>
        <v>2019-04-2</v>
      </c>
      <c r="H205" s="115">
        <f>'STAL 135'!$L$3</f>
        <v>0</v>
      </c>
      <c r="I205" s="115" t="str">
        <f t="shared" si="15"/>
        <v>RS130-D-RY300-G</v>
      </c>
      <c r="J205" s="115">
        <f>'STAL 135'!F11</f>
        <v>0</v>
      </c>
    </row>
    <row r="206" spans="1:10" ht="12">
      <c r="A206" s="114" t="str">
        <f>SUBSTITUTE('STAL 135'!B12,"_",'STAL 135'!$F$9,1)</f>
        <v>RS135-D-RY400-G</v>
      </c>
      <c r="B206" s="115">
        <f>'STAL 135'!$L$3</f>
        <v>0</v>
      </c>
      <c r="C206" s="115">
        <f>'STAL 135'!$L$6</f>
        <v>0</v>
      </c>
      <c r="D206" s="115">
        <f>'STAL 135'!$L$4</f>
        <v>0</v>
      </c>
      <c r="E206" s="115" t="str">
        <f>'STAL 135'!$L$5</f>
        <v>SHO</v>
      </c>
      <c r="F206" s="115">
        <f>'STAL 135'!$B$2</f>
        <v>0</v>
      </c>
      <c r="G206" s="204" t="str">
        <f>'STAL 135'!$B$7</f>
        <v>2019-04-2</v>
      </c>
      <c r="H206" s="115">
        <f>'STAL 135'!$L$3</f>
        <v>0</v>
      </c>
      <c r="I206" s="115" t="str">
        <f>SUBSTITUTE(SUBSTITUTE(SUBSTITUTE(SUBSTITUTE(SUBSTITUTE(A206,"RS135","RS130",1),"SS090","SS087",1),"RO135","RO130",1),"OP090","OP087",1),"RS120","RS110",1)</f>
        <v>RS130-D-RY400-G</v>
      </c>
      <c r="J206" s="115">
        <f>'STAL 135'!F12</f>
        <v>0</v>
      </c>
    </row>
    <row r="207" spans="1:10" ht="12">
      <c r="A207" s="114" t="str">
        <f>SUBSTITUTE('STAL 135'!B13,"_",'STAL 135'!$F$9,1)</f>
        <v>RS130-D-A25x2-G</v>
      </c>
      <c r="B207" s="115">
        <f>'STAL 135'!$L$3</f>
        <v>0</v>
      </c>
      <c r="C207" s="115">
        <f>'STAL 135'!$L$6</f>
        <v>0</v>
      </c>
      <c r="D207" s="115">
        <f>'STAL 135'!$L$4</f>
        <v>0</v>
      </c>
      <c r="E207" s="115" t="str">
        <f>'STAL 135'!$L$5</f>
        <v>SHO</v>
      </c>
      <c r="F207" s="115">
        <f>'STAL 135'!$B$2</f>
        <v>0</v>
      </c>
      <c r="G207" s="204" t="str">
        <f>'STAL 135'!$B$7</f>
        <v>2019-04-2</v>
      </c>
      <c r="H207" s="115">
        <f>'STAL 135'!$L$3</f>
        <v>0</v>
      </c>
      <c r="I207" s="115" t="str">
        <f>SUBSTITUTE(SUBSTITUTE(SUBSTITUTE(SUBSTITUTE(SUBSTITUTE(A207,"RS135","RS130",1),"SS090","SS087",1),"RO135","RO130",1),"OP090","OP087",1),"RS120","RS110",1)</f>
        <v>RS130-D-A25x2-G</v>
      </c>
      <c r="J207" s="115">
        <f>'STAL 135'!F13</f>
        <v>0</v>
      </c>
    </row>
    <row r="208" spans="1:10" ht="12">
      <c r="A208" s="114" t="str">
        <f>SUBSTITUTE('STAL 135'!B14,"_",'STAL 135'!$F$9,1)</f>
        <v>RS135-D-HL----Q</v>
      </c>
      <c r="B208" s="115">
        <f>'STAL 135'!$L$3</f>
        <v>0</v>
      </c>
      <c r="C208" s="115">
        <f>'STAL 135'!$L$6</f>
        <v>0</v>
      </c>
      <c r="D208" s="115">
        <f>'STAL 135'!$L$4</f>
        <v>0</v>
      </c>
      <c r="E208" s="115" t="str">
        <f>'STAL 135'!$L$5</f>
        <v>SHO</v>
      </c>
      <c r="F208" s="115">
        <f>'STAL 135'!$B$2</f>
        <v>0</v>
      </c>
      <c r="G208" s="204" t="str">
        <f>'STAL 135'!$B$7</f>
        <v>2019-04-2</v>
      </c>
      <c r="H208" s="115">
        <f>'STAL 135'!$L$3</f>
        <v>0</v>
      </c>
      <c r="I208" s="115" t="str">
        <f aca="true" t="shared" si="16" ref="I208:I220">SUBSTITUTE(SUBSTITUTE(SUBSTITUTE(SUBSTITUTE(SUBSTITUTE(A208,"RS135","RS130",1),"SS090","SS087",1),"RO135","RO130",1),"OP090","OP087",1),"RS120","RS110",1)</f>
        <v>RS130-D-HL----Q</v>
      </c>
      <c r="J208" s="115">
        <f>'STAL 135'!F14</f>
        <v>0</v>
      </c>
    </row>
    <row r="209" spans="1:10" ht="12">
      <c r="A209" s="114" t="str">
        <f>SUBSTITUTE('STAL 135'!B15,"_",'STAL 135'!$F$9,1)</f>
        <v>RS135-D-HM----D</v>
      </c>
      <c r="B209" s="115">
        <f>'STAL 135'!$L$3</f>
        <v>0</v>
      </c>
      <c r="C209" s="115">
        <f>'STAL 135'!$L$6</f>
        <v>0</v>
      </c>
      <c r="D209" s="115">
        <f>'STAL 135'!$L$4</f>
        <v>0</v>
      </c>
      <c r="E209" s="115" t="str">
        <f>'STAL 135'!$L$5</f>
        <v>SHO</v>
      </c>
      <c r="F209" s="115">
        <f>'STAL 135'!$B$2</f>
        <v>0</v>
      </c>
      <c r="G209" s="204" t="str">
        <f>'STAL 135'!$B$7</f>
        <v>2019-04-2</v>
      </c>
      <c r="H209" s="115">
        <f>'STAL 135'!$L$3</f>
        <v>0</v>
      </c>
      <c r="I209" s="115" t="str">
        <f t="shared" si="16"/>
        <v>RS130-D-HM----D</v>
      </c>
      <c r="J209" s="115">
        <f>'STAL 135'!F15</f>
        <v>0</v>
      </c>
    </row>
    <row r="210" spans="1:10" ht="12">
      <c r="A210" s="114" t="str">
        <f>SUBSTITUTE('STAL 135'!B16,"_",'STAL 135'!$F$9,1)</f>
        <v>RS135-D-HG----D</v>
      </c>
      <c r="B210" s="115">
        <f>'STAL 135'!$L$3</f>
        <v>0</v>
      </c>
      <c r="C210" s="115">
        <f>'STAL 135'!$L$6</f>
        <v>0</v>
      </c>
      <c r="D210" s="115">
        <f>'STAL 135'!$L$4</f>
        <v>0</v>
      </c>
      <c r="E210" s="115" t="str">
        <f>'STAL 135'!$L$5</f>
        <v>SHO</v>
      </c>
      <c r="F210" s="115">
        <f>'STAL 135'!$B$2</f>
        <v>0</v>
      </c>
      <c r="G210" s="204" t="str">
        <f>'STAL 135'!$B$7</f>
        <v>2019-04-2</v>
      </c>
      <c r="H210" s="115">
        <f>'STAL 135'!$L$3</f>
        <v>0</v>
      </c>
      <c r="I210" s="115" t="str">
        <f t="shared" si="16"/>
        <v>RS130-D-HG----D</v>
      </c>
      <c r="J210" s="115">
        <f>'STAL 135'!F16</f>
        <v>0</v>
      </c>
    </row>
    <row r="211" spans="1:10" ht="12">
      <c r="A211" s="114" t="str">
        <f>SUBSTITUTE('STAL 135'!B17,"_",'STAL 135'!$F$9,1)</f>
        <v>RS135-D-LK----G</v>
      </c>
      <c r="B211" s="115">
        <f>'STAL 135'!$L$3</f>
        <v>0</v>
      </c>
      <c r="C211" s="115">
        <f>'STAL 135'!$L$6</f>
        <v>0</v>
      </c>
      <c r="D211" s="115">
        <f>'STAL 135'!$L$4</f>
        <v>0</v>
      </c>
      <c r="E211" s="115" t="str">
        <f>'STAL 135'!$L$5</f>
        <v>SHO</v>
      </c>
      <c r="F211" s="115">
        <f>'STAL 135'!$B$2</f>
        <v>0</v>
      </c>
      <c r="G211" s="204" t="str">
        <f>'STAL 135'!$B$7</f>
        <v>2019-04-2</v>
      </c>
      <c r="H211" s="115">
        <f>'STAL 135'!$L$3</f>
        <v>0</v>
      </c>
      <c r="I211" s="115" t="str">
        <f t="shared" si="16"/>
        <v>RS130-D-LK----G</v>
      </c>
      <c r="J211" s="115">
        <f>'STAL 135'!F17</f>
        <v>0</v>
      </c>
    </row>
    <row r="212" spans="1:10" ht="12">
      <c r="A212" s="114" t="str">
        <f>SUBSTITUTE('STAL 135'!B18,"_",'STAL 135'!$F$9,1)</f>
        <v>RS135-D-LH----D</v>
      </c>
      <c r="B212" s="115">
        <f>'STAL 135'!$L$3</f>
        <v>0</v>
      </c>
      <c r="C212" s="115">
        <f>'STAL 135'!$L$6</f>
        <v>0</v>
      </c>
      <c r="D212" s="115">
        <f>'STAL 135'!$L$4</f>
        <v>0</v>
      </c>
      <c r="E212" s="115" t="str">
        <f>'STAL 135'!$L$5</f>
        <v>SHO</v>
      </c>
      <c r="F212" s="115">
        <f>'STAL 135'!$B$2</f>
        <v>0</v>
      </c>
      <c r="G212" s="204" t="str">
        <f>'STAL 135'!$B$7</f>
        <v>2019-04-2</v>
      </c>
      <c r="H212" s="115">
        <f>'STAL 135'!$L$3</f>
        <v>0</v>
      </c>
      <c r="I212" s="115" t="str">
        <f t="shared" si="16"/>
        <v>RS130-D-LH----D</v>
      </c>
      <c r="J212" s="115">
        <f>'STAL 135'!F18</f>
        <v>0</v>
      </c>
    </row>
    <row r="213" spans="1:10" ht="12">
      <c r="A213" s="114" t="str">
        <f>SUBSTITUTE('STAL 135'!B19,"_",'STAL 135'!$F$9,1)</f>
        <v>RS135-D-LW090-G</v>
      </c>
      <c r="B213" s="115">
        <f>'STAL 135'!$L$3</f>
        <v>0</v>
      </c>
      <c r="C213" s="115">
        <f>'STAL 135'!$L$6</f>
        <v>0</v>
      </c>
      <c r="D213" s="115">
        <f>'STAL 135'!$L$4</f>
        <v>0</v>
      </c>
      <c r="E213" s="115" t="str">
        <f>'STAL 135'!$L$5</f>
        <v>SHO</v>
      </c>
      <c r="F213" s="115">
        <f>'STAL 135'!$B$2</f>
        <v>0</v>
      </c>
      <c r="G213" s="204" t="str">
        <f>'STAL 135'!$B$7</f>
        <v>2019-04-2</v>
      </c>
      <c r="H213" s="115">
        <f>'STAL 135'!$L$3</f>
        <v>0</v>
      </c>
      <c r="I213" s="115" t="str">
        <f t="shared" si="16"/>
        <v>RS130-D-LW090-G</v>
      </c>
      <c r="J213" s="115">
        <f>'STAL 135'!F19</f>
        <v>0</v>
      </c>
    </row>
    <row r="214" spans="1:10" ht="12">
      <c r="A214" s="114" t="str">
        <f>SUBSTITUTE('STAL 135'!B20,"_",'STAL 135'!$F$9,1)</f>
        <v>RS135-D-LZ090-G</v>
      </c>
      <c r="B214" s="115">
        <f>'STAL 135'!$L$3</f>
        <v>0</v>
      </c>
      <c r="C214" s="115">
        <f>'STAL 135'!$L$6</f>
        <v>0</v>
      </c>
      <c r="D214" s="115">
        <f>'STAL 135'!$L$4</f>
        <v>0</v>
      </c>
      <c r="E214" s="115" t="str">
        <f>'STAL 135'!$L$5</f>
        <v>SHO</v>
      </c>
      <c r="F214" s="115">
        <f>'STAL 135'!$B$2</f>
        <v>0</v>
      </c>
      <c r="G214" s="204" t="str">
        <f>'STAL 135'!$B$7</f>
        <v>2019-04-2</v>
      </c>
      <c r="H214" s="115">
        <f>'STAL 135'!$L$3</f>
        <v>0</v>
      </c>
      <c r="I214" s="115" t="str">
        <f t="shared" si="16"/>
        <v>RS130-D-LZ090-G</v>
      </c>
      <c r="J214" s="115">
        <f>'STAL 135'!F20</f>
        <v>0</v>
      </c>
    </row>
    <row r="215" spans="1:10" ht="12">
      <c r="A215" s="114" t="str">
        <f>SUBSTITUTE('STAL 135'!B21,"_",'STAL 135'!$F$9,1)</f>
        <v>RS135-D-LWREG-G</v>
      </c>
      <c r="B215" s="115">
        <f>'STAL 135'!$L$3</f>
        <v>0</v>
      </c>
      <c r="C215" s="115">
        <f>'STAL 135'!$L$6</f>
        <v>0</v>
      </c>
      <c r="D215" s="115">
        <f>'STAL 135'!$L$4</f>
        <v>0</v>
      </c>
      <c r="E215" s="115" t="str">
        <f>'STAL 135'!$L$5</f>
        <v>SHO</v>
      </c>
      <c r="F215" s="115">
        <f>'STAL 135'!$B$2</f>
        <v>0</v>
      </c>
      <c r="G215" s="204" t="str">
        <f>'STAL 135'!$B$7</f>
        <v>2019-04-2</v>
      </c>
      <c r="H215" s="115">
        <f>'STAL 135'!$L$3</f>
        <v>0</v>
      </c>
      <c r="I215" s="115" t="str">
        <f>SUBSTITUTE(SUBSTITUTE(SUBSTITUTE(SUBSTITUTE(SUBSTITUTE(A215,"RS135","RS130",1),"SS090","SS087",1),"RO135","RO130",1),"OP090","OP087",1),"RS120","RS110",1)</f>
        <v>RS130-D-LWREG-G</v>
      </c>
      <c r="J215" s="115">
        <f>'STAL 135'!F21</f>
        <v>0</v>
      </c>
    </row>
    <row r="216" spans="1:10" ht="12">
      <c r="A216" s="114" t="str">
        <f>SUBSTITUTE('STAL 135'!B22,"_",'STAL 135'!$F$9,1)</f>
        <v>RS135-D-LZREG-G</v>
      </c>
      <c r="B216" s="115">
        <f>'STAL 135'!$L$3</f>
        <v>0</v>
      </c>
      <c r="C216" s="115">
        <f>'STAL 135'!$L$6</f>
        <v>0</v>
      </c>
      <c r="D216" s="115">
        <f>'STAL 135'!$L$4</f>
        <v>0</v>
      </c>
      <c r="E216" s="115" t="str">
        <f>'STAL 135'!$L$5</f>
        <v>SHO</v>
      </c>
      <c r="F216" s="115">
        <f>'STAL 135'!$B$2</f>
        <v>0</v>
      </c>
      <c r="G216" s="204" t="str">
        <f>'STAL 135'!$B$7</f>
        <v>2019-04-2</v>
      </c>
      <c r="H216" s="115">
        <f>'STAL 135'!$L$3</f>
        <v>0</v>
      </c>
      <c r="I216" s="115" t="str">
        <f t="shared" si="16"/>
        <v>RS130-D-LZREG-G</v>
      </c>
      <c r="J216" s="115">
        <f>'STAL 135'!F22</f>
        <v>0</v>
      </c>
    </row>
    <row r="217" spans="1:10" ht="12">
      <c r="A217" s="114" t="str">
        <f>SUBSTITUTE('STAL 135'!B23,"_",'STAL 135'!$F$9,1)</f>
        <v>RS135-D-LW___-D</v>
      </c>
      <c r="B217" s="115">
        <f>'STAL 135'!$L$3</f>
        <v>0</v>
      </c>
      <c r="C217" s="115">
        <f>'STAL 135'!$L$6</f>
        <v>0</v>
      </c>
      <c r="D217" s="115">
        <f>'STAL 135'!$L$4</f>
        <v>0</v>
      </c>
      <c r="E217" s="115" t="str">
        <f>'STAL 135'!$L$5</f>
        <v>SHO</v>
      </c>
      <c r="F217" s="115">
        <f>'STAL 135'!$B$2</f>
        <v>0</v>
      </c>
      <c r="G217" s="204" t="str">
        <f>'STAL 135'!$B$7</f>
        <v>2019-04-2</v>
      </c>
      <c r="H217" s="115">
        <f>'STAL 135'!$L$3</f>
        <v>0</v>
      </c>
      <c r="I217" s="115" t="str">
        <f t="shared" si="16"/>
        <v>RS130-D-LW___-D</v>
      </c>
      <c r="J217" s="115">
        <f>'STAL 135'!F23</f>
        <v>0</v>
      </c>
    </row>
    <row r="218" spans="1:10" ht="12">
      <c r="A218" s="114" t="str">
        <f>SUBSTITUTE('STAL 135'!B24,"_",'STAL 135'!$F$9,1)</f>
        <v>RS135-D-LZ___-D</v>
      </c>
      <c r="B218" s="115">
        <f>'STAL 135'!$L$3</f>
        <v>0</v>
      </c>
      <c r="C218" s="115">
        <f>'STAL 135'!$L$6</f>
        <v>0</v>
      </c>
      <c r="D218" s="115">
        <f>'STAL 135'!$L$4</f>
        <v>0</v>
      </c>
      <c r="E218" s="115" t="str">
        <f>'STAL 135'!$L$5</f>
        <v>SHO</v>
      </c>
      <c r="F218" s="115">
        <f>'STAL 135'!$B$2</f>
        <v>0</v>
      </c>
      <c r="G218" s="204" t="str">
        <f>'STAL 135'!$B$7</f>
        <v>2019-04-2</v>
      </c>
      <c r="H218" s="115">
        <f>'STAL 135'!$L$3</f>
        <v>0</v>
      </c>
      <c r="I218" s="115" t="str">
        <f t="shared" si="16"/>
        <v>RS130-D-LZ___-D</v>
      </c>
      <c r="J218" s="115">
        <f>'STAL 135'!F24</f>
        <v>0</v>
      </c>
    </row>
    <row r="219" spans="1:10" ht="12">
      <c r="A219" s="114" t="str">
        <f>SUBSTITUTE('STAL 135'!B25,"_",'STAL 135'!$F$9,1)</f>
        <v>RS135-D-LE___-D</v>
      </c>
      <c r="B219" s="115">
        <f>'STAL 135'!$L$3</f>
        <v>0</v>
      </c>
      <c r="C219" s="115">
        <f>'STAL 135'!$L$6</f>
        <v>0</v>
      </c>
      <c r="D219" s="115">
        <f>'STAL 135'!$L$4</f>
        <v>0</v>
      </c>
      <c r="E219" s="115" t="str">
        <f>'STAL 135'!$L$5</f>
        <v>SHO</v>
      </c>
      <c r="F219" s="115">
        <f>'STAL 135'!$B$2</f>
        <v>0</v>
      </c>
      <c r="G219" s="204" t="str">
        <f>'STAL 135'!$B$7</f>
        <v>2019-04-2</v>
      </c>
      <c r="H219" s="115">
        <f>'STAL 135'!$L$3</f>
        <v>0</v>
      </c>
      <c r="I219" s="115" t="str">
        <f t="shared" si="16"/>
        <v>RS130-D-LE___-D</v>
      </c>
      <c r="J219" s="115">
        <f>'STAL 135'!F25</f>
        <v>0</v>
      </c>
    </row>
    <row r="220" spans="1:10" ht="12">
      <c r="A220" s="114" t="str">
        <f>SUBSTITUTE('STAL 135'!B26,"_",'STAL 135'!$F$9,1)</f>
        <v>RS135-D-LV___-D</v>
      </c>
      <c r="B220" s="115">
        <f>'STAL 135'!$L$3</f>
        <v>0</v>
      </c>
      <c r="C220" s="115">
        <f>'STAL 135'!$L$6</f>
        <v>0</v>
      </c>
      <c r="D220" s="115">
        <f>'STAL 135'!$L$4</f>
        <v>0</v>
      </c>
      <c r="E220" s="115" t="str">
        <f>'STAL 135'!$L$5</f>
        <v>SHO</v>
      </c>
      <c r="F220" s="115">
        <f>'STAL 135'!$B$2</f>
        <v>0</v>
      </c>
      <c r="G220" s="204" t="str">
        <f>'STAL 135'!$B$7</f>
        <v>2019-04-2</v>
      </c>
      <c r="H220" s="115">
        <f>'STAL 135'!$L$3</f>
        <v>0</v>
      </c>
      <c r="I220" s="115" t="str">
        <f t="shared" si="16"/>
        <v>RS130-D-LV___-D</v>
      </c>
      <c r="J220" s="115">
        <f>'STAL 135'!F26</f>
        <v>0</v>
      </c>
    </row>
    <row r="221" spans="1:10" ht="12">
      <c r="A221" s="114" t="str">
        <f>SUBSTITUTE('STAL 135'!B27,"_",'STAL 135'!$F$9,1)</f>
        <v>RS135-D-OP090-G</v>
      </c>
      <c r="B221" s="115">
        <f>'STAL 135'!$L$3</f>
        <v>0</v>
      </c>
      <c r="C221" s="115">
        <f>'STAL 135'!$L$6</f>
        <v>0</v>
      </c>
      <c r="D221" s="115">
        <f>'STAL 135'!$L$4</f>
        <v>0</v>
      </c>
      <c r="E221" s="115" t="str">
        <f>'STAL 135'!$L$5</f>
        <v>SHO</v>
      </c>
      <c r="F221" s="115">
        <f>'STAL 135'!$B$2</f>
        <v>0</v>
      </c>
      <c r="G221" s="204" t="str">
        <f>'STAL 135'!$B$7</f>
        <v>2019-04-2</v>
      </c>
      <c r="H221" s="115">
        <f>'STAL 135'!$L$3</f>
        <v>0</v>
      </c>
      <c r="I221" s="115" t="str">
        <f>SUBSTITUTE(SUBSTITUTE(SUBSTITUTE(SUBSTITUTE(SUBSTITUTE(A221,"RS135","RS130",1),"SS090","SS087",1),"RO135","RO130",1),"OP090","OP087",1),"RS120","RS110",1)</f>
        <v>RS130-D-OP087-G</v>
      </c>
      <c r="J221" s="115">
        <f>'STAL 135'!F27</f>
        <v>0</v>
      </c>
    </row>
    <row r="222" spans="1:10" ht="12">
      <c r="A222" s="114" t="str">
        <f>SUBSTITUTE('STAL 135'!B28,"_",'STAL 135'!$F$9,1)</f>
        <v>RS135-D-OP100-G</v>
      </c>
      <c r="B222" s="115">
        <f>'STAL 135'!$L$3</f>
        <v>0</v>
      </c>
      <c r="C222" s="115">
        <f>'STAL 135'!$L$6</f>
        <v>0</v>
      </c>
      <c r="D222" s="115">
        <f>'STAL 135'!$L$4</f>
        <v>0</v>
      </c>
      <c r="E222" s="115" t="str">
        <f>'STAL 135'!$L$5</f>
        <v>SHO</v>
      </c>
      <c r="F222" s="115">
        <f>'STAL 135'!$B$2</f>
        <v>0</v>
      </c>
      <c r="G222" s="204" t="str">
        <f>'STAL 135'!$B$7</f>
        <v>2019-04-2</v>
      </c>
      <c r="H222" s="115">
        <f>'STAL 135'!$L$3</f>
        <v>0</v>
      </c>
      <c r="I222" s="115" t="str">
        <f>SUBSTITUTE(SUBSTITUTE(SUBSTITUTE(SUBSTITUTE(SUBSTITUTE(A222,"RS135","RS130",1),"SS090","SS087",1),"RO135","RO130",1),"OP090","OP087",1),"RS120","RS110",1)</f>
        <v>RS130-D-OP100-G</v>
      </c>
      <c r="J222" s="115">
        <f>'STAL 135'!F28</f>
        <v>0</v>
      </c>
    </row>
    <row r="223" spans="1:10" ht="12">
      <c r="A223" s="114" t="str">
        <f>SUBSTITUTE('STAL 135'!B29,"_",'STAL 135'!$F$9,1)</f>
        <v>RSUNI-D-KZ100</v>
      </c>
      <c r="B223" s="115">
        <f>'STAL 135'!$L$3</f>
        <v>0</v>
      </c>
      <c r="C223" s="115">
        <f>'STAL 135'!$L$6</f>
        <v>0</v>
      </c>
      <c r="D223" s="115">
        <f>'STAL 135'!$L$4</f>
        <v>0</v>
      </c>
      <c r="E223" s="115" t="str">
        <f>'STAL 135'!$L$5</f>
        <v>SHO</v>
      </c>
      <c r="F223" s="115">
        <f>'STAL 135'!$B$2</f>
        <v>0</v>
      </c>
      <c r="G223" s="204" t="str">
        <f>'STAL 135'!$B$7</f>
        <v>2019-04-2</v>
      </c>
      <c r="H223" s="115">
        <f>'STAL 135'!$L$3</f>
        <v>0</v>
      </c>
      <c r="I223" s="115" t="str">
        <f>SUBSTITUTE(SUBSTITUTE(SUBSTITUTE(SUBSTITUTE(SUBSTITUTE(A223,"RS135","RS130",1),"SS090","SS087",1),"RO135","RO130",1),"OP090","OP087",1),"RS120","RS110",1)</f>
        <v>RSUNI-D-KZ100</v>
      </c>
      <c r="J223" s="115">
        <f>'STAL 135'!F29</f>
        <v>0</v>
      </c>
    </row>
    <row r="224" spans="1:10" ht="12">
      <c r="A224" s="114" t="str">
        <f>SUBSTITUTE('STAL 135'!B30,"_",'STAL 135'!$F$9,1)</f>
        <v>RS135-D-ZU----G</v>
      </c>
      <c r="B224" s="115">
        <f>'STAL 135'!$L$3</f>
        <v>0</v>
      </c>
      <c r="C224" s="115">
        <f>'STAL 135'!$L$6</f>
        <v>0</v>
      </c>
      <c r="D224" s="115">
        <f>'STAL 135'!$L$4</f>
        <v>0</v>
      </c>
      <c r="E224" s="115" t="str">
        <f>'STAL 135'!$L$5</f>
        <v>SHO</v>
      </c>
      <c r="F224" s="115">
        <f>'STAL 135'!$B$2</f>
        <v>0</v>
      </c>
      <c r="G224" s="204" t="str">
        <f>'STAL 135'!$B$7</f>
        <v>2019-04-2</v>
      </c>
      <c r="H224" s="115">
        <f>'STAL 135'!$L$3</f>
        <v>0</v>
      </c>
      <c r="I224" s="115" t="str">
        <f>SUBSTITUTE(SUBSTITUTE(SUBSTITUTE(SUBSTITUTE(SUBSTITUTE(A224,"RS135","RS130",1),"SS090","SS087",1),"RO135","RO130",1),"OP090","OP087",1),"RS120","RS110",1)</f>
        <v>RS130-D-ZU----G</v>
      </c>
      <c r="J224" s="115">
        <f>'STAL 135'!F30</f>
        <v>0</v>
      </c>
    </row>
    <row r="225" spans="1:10" ht="12">
      <c r="A225" s="114" t="str">
        <f>SUBSTITUTE('STAL 135'!B32,"_",'STAL 135'!$F$9,1)</f>
        <v>SS090-D-RU300-G</v>
      </c>
      <c r="B225" s="115">
        <f>'STAL 135'!$L$3</f>
        <v>0</v>
      </c>
      <c r="C225" s="115">
        <f>'STAL 135'!$L$6</f>
        <v>0</v>
      </c>
      <c r="D225" s="115">
        <f>'STAL 135'!$L$4</f>
        <v>0</v>
      </c>
      <c r="E225" s="115" t="str">
        <f>'STAL 135'!$L$5</f>
        <v>SHO</v>
      </c>
      <c r="F225" s="115">
        <f>'STAL 135'!$B$2</f>
        <v>0</v>
      </c>
      <c r="G225" s="204" t="str">
        <f>'STAL 135'!$B$7</f>
        <v>2019-04-2</v>
      </c>
      <c r="H225" s="115">
        <f>'STAL 135'!$L$3</f>
        <v>0</v>
      </c>
      <c r="I225" s="115" t="str">
        <f>SUBSTITUTE(SUBSTITUTE(SUBSTITUTE(SUBSTITUTE(SUBSTITUTE(A225,"RS135","RS130",1),"SS090","SS087",1),"RO135","RO130",1),"OP090","OP087",1),"RS120","RS110",1)</f>
        <v>SS087-D-RU300-G</v>
      </c>
      <c r="J225" s="115">
        <f>'STAL 135'!F32</f>
        <v>0</v>
      </c>
    </row>
    <row r="226" spans="1:10" ht="12">
      <c r="A226" s="114" t="str">
        <f>SUBSTITUTE('STAL 135'!B33,"_",'STAL 135'!$F$9,1)</f>
        <v>SS090-D-RU100-G</v>
      </c>
      <c r="B226" s="115">
        <f>'STAL 135'!$L$3</f>
        <v>0</v>
      </c>
      <c r="C226" s="115">
        <f>'STAL 135'!$L$6</f>
        <v>0</v>
      </c>
      <c r="D226" s="115">
        <f>'STAL 135'!$L$4</f>
        <v>0</v>
      </c>
      <c r="E226" s="115" t="str">
        <f>'STAL 135'!$L$5</f>
        <v>SHO</v>
      </c>
      <c r="F226" s="115">
        <f>'STAL 135'!$B$2</f>
        <v>0</v>
      </c>
      <c r="G226" s="204" t="str">
        <f>'STAL 135'!$B$7</f>
        <v>2019-04-2</v>
      </c>
      <c r="H226" s="115">
        <f>'STAL 135'!$L$3</f>
        <v>0</v>
      </c>
      <c r="I226" s="115" t="str">
        <f aca="true" t="shared" si="17" ref="I226:I232">SUBSTITUTE(SUBSTITUTE(SUBSTITUTE(SUBSTITUTE(SUBSTITUTE(A226,"RS135","RS130",1),"SS090","SS087",1),"RO135","RO130",1),"OP090","OP087",1),"RS120","RS110",1)</f>
        <v>SS087-D-RU100-G</v>
      </c>
      <c r="J226" s="115">
        <f>'STAL 135'!F33</f>
        <v>0</v>
      </c>
    </row>
    <row r="227" spans="1:10" ht="12">
      <c r="A227" s="114" t="str">
        <f>SUBSTITUTE('STAL 135'!B34,"_",'STAL 135'!$F$9,1)</f>
        <v>SS090-D-MU----D</v>
      </c>
      <c r="B227" s="115">
        <f>'STAL 135'!$L$3</f>
        <v>0</v>
      </c>
      <c r="C227" s="115">
        <f>'STAL 135'!$L$6</f>
        <v>0</v>
      </c>
      <c r="D227" s="115">
        <f>'STAL 135'!$L$4</f>
        <v>0</v>
      </c>
      <c r="E227" s="115" t="str">
        <f>'STAL 135'!$L$5</f>
        <v>SHO</v>
      </c>
      <c r="F227" s="115">
        <f>'STAL 135'!$B$2</f>
        <v>0</v>
      </c>
      <c r="G227" s="204" t="str">
        <f>'STAL 135'!$B$7</f>
        <v>2019-04-2</v>
      </c>
      <c r="H227" s="115">
        <f>'STAL 135'!$L$3</f>
        <v>0</v>
      </c>
      <c r="I227" s="115" t="str">
        <f t="shared" si="17"/>
        <v>SS087-D-MU----D</v>
      </c>
      <c r="J227" s="115">
        <f>'STAL 135'!F34</f>
        <v>0</v>
      </c>
    </row>
    <row r="228" spans="1:10" ht="12">
      <c r="A228" s="114" t="str">
        <f>SUBSTITUTE('STAL 135'!B35,"_",'STAL 135'!$F$9,1)</f>
        <v>SS090-D-KO060-G</v>
      </c>
      <c r="B228" s="115">
        <f>'STAL 135'!$L$3</f>
        <v>0</v>
      </c>
      <c r="C228" s="115">
        <f>'STAL 135'!$L$6</f>
        <v>0</v>
      </c>
      <c r="D228" s="115">
        <f>'STAL 135'!$L$4</f>
        <v>0</v>
      </c>
      <c r="E228" s="115" t="str">
        <f>'STAL 135'!$L$5</f>
        <v>SHO</v>
      </c>
      <c r="F228" s="115">
        <f>'STAL 135'!$B$2</f>
        <v>0</v>
      </c>
      <c r="G228" s="204" t="str">
        <f>'STAL 135'!$B$7</f>
        <v>2019-04-2</v>
      </c>
      <c r="H228" s="115">
        <f>'STAL 135'!$L$3</f>
        <v>0</v>
      </c>
      <c r="I228" s="115" t="str">
        <f t="shared" si="17"/>
        <v>SS087-D-KO060-G</v>
      </c>
      <c r="J228" s="115">
        <f>'STAL 135'!F35</f>
        <v>0</v>
      </c>
    </row>
    <row r="229" spans="1:10" ht="12">
      <c r="A229" s="114" t="str">
        <f>SUBSTITUTE('STAL 135'!B36,"_",'STAL 135'!$F$9,1)</f>
        <v>SS090-D-TR060-D</v>
      </c>
      <c r="B229" s="115">
        <f>'STAL 135'!$L$3</f>
        <v>0</v>
      </c>
      <c r="C229" s="115">
        <f>'STAL 135'!$L$6</f>
        <v>0</v>
      </c>
      <c r="D229" s="115">
        <f>'STAL 135'!$L$4</f>
        <v>0</v>
      </c>
      <c r="E229" s="115" t="str">
        <f>'STAL 135'!$L$5</f>
        <v>SHO</v>
      </c>
      <c r="F229" s="115">
        <f>'STAL 135'!$B$2</f>
        <v>0</v>
      </c>
      <c r="G229" s="204" t="str">
        <f>'STAL 135'!$B$7</f>
        <v>2019-04-2</v>
      </c>
      <c r="H229" s="115">
        <f>'STAL 135'!$L$3</f>
        <v>0</v>
      </c>
      <c r="I229" s="115" t="str">
        <f t="shared" si="17"/>
        <v>SS087-D-TR060-D</v>
      </c>
      <c r="J229" s="115">
        <f>'STAL 135'!F36</f>
        <v>0</v>
      </c>
    </row>
    <row r="230" spans="1:10" ht="12">
      <c r="A230" s="114" t="str">
        <f>SUBSTITUTE('STAL 135'!B37,"_",'STAL 135'!$F$9,1)</f>
        <v>SS090-D-WY----D</v>
      </c>
      <c r="B230" s="115">
        <f>'STAL 135'!$L$3</f>
        <v>0</v>
      </c>
      <c r="C230" s="115">
        <f>'STAL 135'!$L$6</f>
        <v>0</v>
      </c>
      <c r="D230" s="115">
        <f>'STAL 135'!$L$4</f>
        <v>0</v>
      </c>
      <c r="E230" s="115" t="str">
        <f>'STAL 135'!$L$5</f>
        <v>SHO</v>
      </c>
      <c r="F230" s="115">
        <f>'STAL 135'!$B$2</f>
        <v>0</v>
      </c>
      <c r="G230" s="204" t="str">
        <f>'STAL 135'!$B$7</f>
        <v>2019-04-2</v>
      </c>
      <c r="H230" s="115">
        <f>'STAL 135'!$L$3</f>
        <v>0</v>
      </c>
      <c r="I230" s="115" t="str">
        <f t="shared" si="17"/>
        <v>SS087-D-WY----D</v>
      </c>
      <c r="J230" s="115">
        <f>'STAL 135'!F37</f>
        <v>0</v>
      </c>
    </row>
    <row r="231" spans="1:10" ht="12">
      <c r="A231" s="114" t="str">
        <f>SUBSTITUTE('STAL 135'!B38,"_",'STAL 135'!$F$9,1)</f>
        <v>SS090-D-OM----D</v>
      </c>
      <c r="B231" s="115">
        <f>'STAL 135'!$L$3</f>
        <v>0</v>
      </c>
      <c r="C231" s="115">
        <f>'STAL 135'!$L$6</f>
        <v>0</v>
      </c>
      <c r="D231" s="115">
        <f>'STAL 135'!$L$4</f>
        <v>0</v>
      </c>
      <c r="E231" s="115" t="str">
        <f>'STAL 135'!$L$5</f>
        <v>SHO</v>
      </c>
      <c r="F231" s="115">
        <f>'STAL 135'!$B$2</f>
        <v>0</v>
      </c>
      <c r="G231" s="204" t="str">
        <f>'STAL 135'!$B$7</f>
        <v>2019-04-2</v>
      </c>
      <c r="H231" s="115">
        <f>'STAL 135'!$L$3</f>
        <v>0</v>
      </c>
      <c r="I231" s="115" t="str">
        <f t="shared" si="17"/>
        <v>SS087-D-OM----D</v>
      </c>
      <c r="J231" s="115">
        <f>'STAL 135'!F38</f>
        <v>0</v>
      </c>
    </row>
    <row r="232" spans="1:10" ht="12">
      <c r="A232" s="114" t="str">
        <f>SUBSTITUTE('STAL 135'!B40,"_",'STAL 135'!$F$9,1)</f>
        <v>SS100-D-RU300-G</v>
      </c>
      <c r="B232" s="115">
        <f>'STAL 135'!$L$3</f>
        <v>0</v>
      </c>
      <c r="C232" s="115">
        <f>'STAL 135'!$L$6</f>
        <v>0</v>
      </c>
      <c r="D232" s="115">
        <f>'STAL 135'!$L$4</f>
        <v>0</v>
      </c>
      <c r="E232" s="115" t="str">
        <f>'STAL 135'!$L$5</f>
        <v>SHO</v>
      </c>
      <c r="F232" s="115">
        <f>'STAL 135'!$B$2</f>
        <v>0</v>
      </c>
      <c r="G232" s="204" t="str">
        <f>'STAL 135'!$B$7</f>
        <v>2019-04-2</v>
      </c>
      <c r="H232" s="115">
        <f>'STAL 135'!$L$3</f>
        <v>0</v>
      </c>
      <c r="I232" s="115" t="str">
        <f t="shared" si="17"/>
        <v>SS100-D-RU300-G</v>
      </c>
      <c r="J232" s="115">
        <f>'STAL 135'!F40</f>
        <v>0</v>
      </c>
    </row>
    <row r="233" spans="1:10" ht="12">
      <c r="A233" s="114" t="str">
        <f>SUBSTITUTE('STAL 135'!B41,"_",'STAL 135'!$F$9,1)</f>
        <v>SS100-D-RU100-G</v>
      </c>
      <c r="B233" s="115">
        <f>'STAL 135'!$L$3</f>
        <v>0</v>
      </c>
      <c r="C233" s="115">
        <f>'STAL 135'!$L$6</f>
        <v>0</v>
      </c>
      <c r="D233" s="115">
        <f>'STAL 135'!$L$4</f>
        <v>0</v>
      </c>
      <c r="E233" s="115" t="str">
        <f>'STAL 135'!$L$5</f>
        <v>SHO</v>
      </c>
      <c r="F233" s="115">
        <f>'STAL 135'!$B$2</f>
        <v>0</v>
      </c>
      <c r="G233" s="204" t="str">
        <f>'STAL 135'!$B$7</f>
        <v>2019-04-2</v>
      </c>
      <c r="H233" s="115">
        <f>'STAL 135'!$L$3</f>
        <v>0</v>
      </c>
      <c r="I233" s="115" t="str">
        <f aca="true" t="shared" si="18" ref="I233:I238">SUBSTITUTE(SUBSTITUTE(SUBSTITUTE(SUBSTITUTE(SUBSTITUTE(A233,"RS135","RS130",1),"SS090","SS087",1),"RO135","RO130",1),"OP090","OP087",1),"RS120","RS110",1)</f>
        <v>SS100-D-RU100-G</v>
      </c>
      <c r="J233" s="115">
        <f>'STAL 135'!F41</f>
        <v>0</v>
      </c>
    </row>
    <row r="234" spans="1:10" ht="12">
      <c r="A234" s="114" t="str">
        <f>SUBSTITUTE('STAL 135'!B42,"_",'STAL 135'!$F$9,1)</f>
        <v>SS100-D-MU----D</v>
      </c>
      <c r="B234" s="115">
        <f>'STAL 135'!$L$3</f>
        <v>0</v>
      </c>
      <c r="C234" s="115">
        <f>'STAL 135'!$L$6</f>
        <v>0</v>
      </c>
      <c r="D234" s="115">
        <f>'STAL 135'!$L$4</f>
        <v>0</v>
      </c>
      <c r="E234" s="115" t="str">
        <f>'STAL 135'!$L$5</f>
        <v>SHO</v>
      </c>
      <c r="F234" s="115">
        <f>'STAL 135'!$B$2</f>
        <v>0</v>
      </c>
      <c r="G234" s="204" t="str">
        <f>'STAL 135'!$B$7</f>
        <v>2019-04-2</v>
      </c>
      <c r="H234" s="115">
        <f>'STAL 135'!$L$3</f>
        <v>0</v>
      </c>
      <c r="I234" s="115" t="str">
        <f t="shared" si="18"/>
        <v>SS100-D-MU----D</v>
      </c>
      <c r="J234" s="115">
        <f>'STAL 135'!F42</f>
        <v>0</v>
      </c>
    </row>
    <row r="235" spans="1:10" ht="12">
      <c r="A235" s="114" t="str">
        <f>SUBSTITUTE('STAL 135'!B43,"_",'STAL 135'!$F$9,1)</f>
        <v>SS100-D-KO060-G</v>
      </c>
      <c r="B235" s="115">
        <f>'STAL 135'!$L$3</f>
        <v>0</v>
      </c>
      <c r="C235" s="115">
        <f>'STAL 135'!$L$6</f>
        <v>0</v>
      </c>
      <c r="D235" s="115">
        <f>'STAL 135'!$L$4</f>
        <v>0</v>
      </c>
      <c r="E235" s="115" t="str">
        <f>'STAL 135'!$L$5</f>
        <v>SHO</v>
      </c>
      <c r="F235" s="115">
        <f>'STAL 135'!$B$2</f>
        <v>0</v>
      </c>
      <c r="G235" s="204" t="str">
        <f>'STAL 135'!$B$7</f>
        <v>2019-04-2</v>
      </c>
      <c r="H235" s="115">
        <f>'STAL 135'!$L$3</f>
        <v>0</v>
      </c>
      <c r="I235" s="115" t="str">
        <f t="shared" si="18"/>
        <v>SS100-D-KO060-G</v>
      </c>
      <c r="J235" s="115">
        <f>'STAL 135'!F43</f>
        <v>0</v>
      </c>
    </row>
    <row r="236" spans="1:10" ht="12">
      <c r="A236" s="114" t="str">
        <f>SUBSTITUTE('STAL 135'!B44,"_",'STAL 135'!$F$9,1)</f>
        <v>SS100-D-TR060-D</v>
      </c>
      <c r="B236" s="115">
        <f>'STAL 135'!$L$3</f>
        <v>0</v>
      </c>
      <c r="C236" s="115">
        <f>'STAL 135'!$L$6</f>
        <v>0</v>
      </c>
      <c r="D236" s="115">
        <f>'STAL 135'!$L$4</f>
        <v>0</v>
      </c>
      <c r="E236" s="115" t="str">
        <f>'STAL 135'!$L$5</f>
        <v>SHO</v>
      </c>
      <c r="F236" s="115">
        <f>'STAL 135'!$B$2</f>
        <v>0</v>
      </c>
      <c r="G236" s="204" t="str">
        <f>'STAL 135'!$B$7</f>
        <v>2019-04-2</v>
      </c>
      <c r="H236" s="115">
        <f>'STAL 135'!$L$3</f>
        <v>0</v>
      </c>
      <c r="I236" s="115" t="str">
        <f t="shared" si="18"/>
        <v>SS100-D-TR060-D</v>
      </c>
      <c r="J236" s="115">
        <f>'STAL 135'!F44</f>
        <v>0</v>
      </c>
    </row>
    <row r="237" spans="1:10" ht="12">
      <c r="A237" s="114" t="str">
        <f>SUBSTITUTE('STAL 135'!B45,"_",'STAL 135'!$F$9,1)</f>
        <v>SS100-D-OM----D</v>
      </c>
      <c r="B237" s="115">
        <f>'STAL 135'!$L$3</f>
        <v>0</v>
      </c>
      <c r="C237" s="115">
        <f>'STAL 135'!$L$6</f>
        <v>0</v>
      </c>
      <c r="D237" s="115">
        <f>'STAL 135'!$L$4</f>
        <v>0</v>
      </c>
      <c r="E237" s="115" t="str">
        <f>'STAL 135'!$L$5</f>
        <v>SHO</v>
      </c>
      <c r="F237" s="115">
        <f>'STAL 135'!$B$2</f>
        <v>0</v>
      </c>
      <c r="G237" s="204" t="str">
        <f>'STAL 135'!$B$7</f>
        <v>2019-04-2</v>
      </c>
      <c r="H237" s="115">
        <f>'STAL 135'!$L$3</f>
        <v>0</v>
      </c>
      <c r="I237" s="115" t="str">
        <f t="shared" si="18"/>
        <v>SS100-D-OM----D</v>
      </c>
      <c r="J237" s="115">
        <f>'STAL 135'!F45</f>
        <v>0</v>
      </c>
    </row>
    <row r="238" spans="1:10" ht="12">
      <c r="A238" s="114" t="str">
        <f>SUBSTITUTE('STAL 135'!B11,"_",'STAL 135'!$G$9,1)</f>
        <v>RS135-E-RY300-G</v>
      </c>
      <c r="B238" s="115">
        <f>'STAL 135'!$L$3</f>
        <v>0</v>
      </c>
      <c r="C238" s="115">
        <f>'STAL 135'!$L$6</f>
        <v>0</v>
      </c>
      <c r="D238" s="115">
        <f>'STAL 135'!$L$4</f>
        <v>0</v>
      </c>
      <c r="E238" s="115" t="str">
        <f>'STAL 135'!$L$5</f>
        <v>SHO</v>
      </c>
      <c r="F238" s="115">
        <f>'STAL 135'!$B$2</f>
        <v>0</v>
      </c>
      <c r="G238" s="204" t="str">
        <f>'STAL 135'!$B$7</f>
        <v>2019-04-2</v>
      </c>
      <c r="H238" s="115">
        <f>'STAL 135'!$L$3</f>
        <v>0</v>
      </c>
      <c r="I238" s="115" t="str">
        <f t="shared" si="18"/>
        <v>RS130-E-RY300-G</v>
      </c>
      <c r="J238" s="115">
        <f>'STAL 135'!G11</f>
        <v>0</v>
      </c>
    </row>
    <row r="239" spans="1:10" ht="12">
      <c r="A239" s="114" t="str">
        <f>SUBSTITUTE('STAL 135'!B12,"_",'STAL 135'!$G$9,1)</f>
        <v>RS135-E-RY400-G</v>
      </c>
      <c r="B239" s="115">
        <f>'STAL 135'!$L$3</f>
        <v>0</v>
      </c>
      <c r="C239" s="115">
        <f>'STAL 135'!$L$6</f>
        <v>0</v>
      </c>
      <c r="D239" s="115">
        <f>'STAL 135'!$L$4</f>
        <v>0</v>
      </c>
      <c r="E239" s="115" t="str">
        <f>'STAL 135'!$L$5</f>
        <v>SHO</v>
      </c>
      <c r="F239" s="115">
        <f>'STAL 135'!$B$2</f>
        <v>0</v>
      </c>
      <c r="G239" s="204" t="str">
        <f>'STAL 135'!$B$7</f>
        <v>2019-04-2</v>
      </c>
      <c r="H239" s="115">
        <f>'STAL 135'!$L$3</f>
        <v>0</v>
      </c>
      <c r="I239" s="115" t="str">
        <f>SUBSTITUTE(SUBSTITUTE(SUBSTITUTE(SUBSTITUTE(SUBSTITUTE(A239,"RS135","RS130",1),"SS090","SS087",1),"RO135","RO130",1),"OP090","OP087",1),"RS120","RS110",1)</f>
        <v>RS130-E-RY400-G</v>
      </c>
      <c r="J239" s="115">
        <f>'STAL 135'!G12</f>
        <v>0</v>
      </c>
    </row>
    <row r="240" spans="1:10" ht="12">
      <c r="A240" s="114" t="str">
        <f>SUBSTITUTE('STAL 135'!B13,"_",'STAL 135'!$G$9,1)</f>
        <v>RS130-E-A25x2-G</v>
      </c>
      <c r="B240" s="115">
        <f>'STAL 135'!$L$3</f>
        <v>0</v>
      </c>
      <c r="C240" s="115">
        <f>'STAL 135'!$L$6</f>
        <v>0</v>
      </c>
      <c r="D240" s="115">
        <f>'STAL 135'!$L$4</f>
        <v>0</v>
      </c>
      <c r="E240" s="115" t="str">
        <f>'STAL 135'!$L$5</f>
        <v>SHO</v>
      </c>
      <c r="F240" s="115">
        <f>'STAL 135'!$B$2</f>
        <v>0</v>
      </c>
      <c r="G240" s="204" t="str">
        <f>'STAL 135'!$B$7</f>
        <v>2019-04-2</v>
      </c>
      <c r="H240" s="115">
        <f>'STAL 135'!$L$3</f>
        <v>0</v>
      </c>
      <c r="I240" s="115" t="str">
        <f>SUBSTITUTE(SUBSTITUTE(SUBSTITUTE(SUBSTITUTE(SUBSTITUTE(A240,"RS135","RS130",1),"SS090","SS087",1),"RO135","RO130",1),"OP090","OP087",1),"RS120","RS110",1)</f>
        <v>RS130-E-A25x2-G</v>
      </c>
      <c r="J240" s="115">
        <f>'STAL 135'!G13</f>
        <v>0</v>
      </c>
    </row>
    <row r="241" spans="1:10" ht="12">
      <c r="A241" s="114" t="str">
        <f>SUBSTITUTE('STAL 135'!B14,"_",'STAL 135'!$G$9,1)</f>
        <v>RS135-E-HL----Q</v>
      </c>
      <c r="B241" s="115">
        <f>'STAL 135'!$L$3</f>
        <v>0</v>
      </c>
      <c r="C241" s="115">
        <f>'STAL 135'!$L$6</f>
        <v>0</v>
      </c>
      <c r="D241" s="115">
        <f>'STAL 135'!$L$4</f>
        <v>0</v>
      </c>
      <c r="E241" s="115" t="str">
        <f>'STAL 135'!$L$5</f>
        <v>SHO</v>
      </c>
      <c r="F241" s="115">
        <f>'STAL 135'!$B$2</f>
        <v>0</v>
      </c>
      <c r="G241" s="204" t="str">
        <f>'STAL 135'!$B$7</f>
        <v>2019-04-2</v>
      </c>
      <c r="H241" s="115">
        <f>'STAL 135'!$L$3</f>
        <v>0</v>
      </c>
      <c r="I241" s="115" t="str">
        <f aca="true" t="shared" si="19" ref="I241:I258">SUBSTITUTE(SUBSTITUTE(SUBSTITUTE(SUBSTITUTE(SUBSTITUTE(A241,"RS135","RS130",1),"SS090","SS087",1),"RO135","RO130",1),"OP090","OP087",1),"RS120","RS110",1)</f>
        <v>RS130-E-HL----Q</v>
      </c>
      <c r="J241" s="115">
        <f>'STAL 135'!G14</f>
        <v>0</v>
      </c>
    </row>
    <row r="242" spans="1:10" ht="12">
      <c r="A242" s="114" t="str">
        <f>SUBSTITUTE('STAL 135'!B15,"_",'STAL 135'!$G$9,1)</f>
        <v>RS135-E-HM----D</v>
      </c>
      <c r="B242" s="115">
        <f>'STAL 135'!$L$3</f>
        <v>0</v>
      </c>
      <c r="C242" s="115">
        <f>'STAL 135'!$L$6</f>
        <v>0</v>
      </c>
      <c r="D242" s="115">
        <f>'STAL 135'!$L$4</f>
        <v>0</v>
      </c>
      <c r="E242" s="115" t="str">
        <f>'STAL 135'!$L$5</f>
        <v>SHO</v>
      </c>
      <c r="F242" s="115">
        <f>'STAL 135'!$B$2</f>
        <v>0</v>
      </c>
      <c r="G242" s="204" t="str">
        <f>'STAL 135'!$B$7</f>
        <v>2019-04-2</v>
      </c>
      <c r="H242" s="115">
        <f>'STAL 135'!$L$3</f>
        <v>0</v>
      </c>
      <c r="I242" s="115" t="str">
        <f t="shared" si="19"/>
        <v>RS130-E-HM----D</v>
      </c>
      <c r="J242" s="115">
        <f>'STAL 135'!G15</f>
        <v>0</v>
      </c>
    </row>
    <row r="243" spans="1:10" ht="12">
      <c r="A243" s="114" t="str">
        <f>SUBSTITUTE('STAL 135'!B16,"_",'STAL 135'!$G$9,1)</f>
        <v>RS135-E-HG----D</v>
      </c>
      <c r="B243" s="115">
        <f>'STAL 135'!$L$3</f>
        <v>0</v>
      </c>
      <c r="C243" s="115">
        <f>'STAL 135'!$L$6</f>
        <v>0</v>
      </c>
      <c r="D243" s="115">
        <f>'STAL 135'!$L$4</f>
        <v>0</v>
      </c>
      <c r="E243" s="115" t="str">
        <f>'STAL 135'!$L$5</f>
        <v>SHO</v>
      </c>
      <c r="F243" s="115">
        <f>'STAL 135'!$B$2</f>
        <v>0</v>
      </c>
      <c r="G243" s="204" t="str">
        <f>'STAL 135'!$B$7</f>
        <v>2019-04-2</v>
      </c>
      <c r="H243" s="115">
        <f>'STAL 135'!$L$3</f>
        <v>0</v>
      </c>
      <c r="I243" s="115" t="str">
        <f t="shared" si="19"/>
        <v>RS130-E-HG----D</v>
      </c>
      <c r="J243" s="115">
        <f>'STAL 135'!G16</f>
        <v>0</v>
      </c>
    </row>
    <row r="244" spans="1:10" ht="12">
      <c r="A244" s="114" t="str">
        <f>SUBSTITUTE('STAL 135'!B17,"_",'STAL 135'!$G$9,1)</f>
        <v>RS135-E-LK----G</v>
      </c>
      <c r="B244" s="115">
        <f>'STAL 135'!$L$3</f>
        <v>0</v>
      </c>
      <c r="C244" s="115">
        <f>'STAL 135'!$L$6</f>
        <v>0</v>
      </c>
      <c r="D244" s="115">
        <f>'STAL 135'!$L$4</f>
        <v>0</v>
      </c>
      <c r="E244" s="115" t="str">
        <f>'STAL 135'!$L$5</f>
        <v>SHO</v>
      </c>
      <c r="F244" s="115">
        <f>'STAL 135'!$B$2</f>
        <v>0</v>
      </c>
      <c r="G244" s="204" t="str">
        <f>'STAL 135'!$B$7</f>
        <v>2019-04-2</v>
      </c>
      <c r="H244" s="115">
        <f>'STAL 135'!$L$3</f>
        <v>0</v>
      </c>
      <c r="I244" s="115" t="str">
        <f t="shared" si="19"/>
        <v>RS130-E-LK----G</v>
      </c>
      <c r="J244" s="115">
        <f>'STAL 135'!G17</f>
        <v>0</v>
      </c>
    </row>
    <row r="245" spans="1:10" ht="12">
      <c r="A245" s="114" t="str">
        <f>SUBSTITUTE('STAL 135'!B18,"_",'STAL 135'!$G$9,1)</f>
        <v>RS135-E-LH----D</v>
      </c>
      <c r="B245" s="115">
        <f>'STAL 135'!$L$3</f>
        <v>0</v>
      </c>
      <c r="C245" s="115">
        <f>'STAL 135'!$L$6</f>
        <v>0</v>
      </c>
      <c r="D245" s="115">
        <f>'STAL 135'!$L$4</f>
        <v>0</v>
      </c>
      <c r="E245" s="115" t="str">
        <f>'STAL 135'!$L$5</f>
        <v>SHO</v>
      </c>
      <c r="F245" s="115">
        <f>'STAL 135'!$B$2</f>
        <v>0</v>
      </c>
      <c r="G245" s="204" t="str">
        <f>'STAL 135'!$B$7</f>
        <v>2019-04-2</v>
      </c>
      <c r="H245" s="115">
        <f>'STAL 135'!$L$3</f>
        <v>0</v>
      </c>
      <c r="I245" s="115" t="str">
        <f t="shared" si="19"/>
        <v>RS130-E-LH----D</v>
      </c>
      <c r="J245" s="115">
        <f>'STAL 135'!G18</f>
        <v>0</v>
      </c>
    </row>
    <row r="246" spans="1:10" ht="12">
      <c r="A246" s="114" t="str">
        <f>SUBSTITUTE('STAL 135'!B19,"_",'STAL 135'!$G$9,1)</f>
        <v>RS135-E-LW090-G</v>
      </c>
      <c r="B246" s="115">
        <f>'STAL 135'!$L$3</f>
        <v>0</v>
      </c>
      <c r="C246" s="115">
        <f>'STAL 135'!$L$6</f>
        <v>0</v>
      </c>
      <c r="D246" s="115">
        <f>'STAL 135'!$L$4</f>
        <v>0</v>
      </c>
      <c r="E246" s="115" t="str">
        <f>'STAL 135'!$L$5</f>
        <v>SHO</v>
      </c>
      <c r="F246" s="115">
        <f>'STAL 135'!$B$2</f>
        <v>0</v>
      </c>
      <c r="G246" s="204" t="str">
        <f>'STAL 135'!$B$7</f>
        <v>2019-04-2</v>
      </c>
      <c r="H246" s="115">
        <f>'STAL 135'!$L$3</f>
        <v>0</v>
      </c>
      <c r="I246" s="115" t="str">
        <f t="shared" si="19"/>
        <v>RS130-E-LW090-G</v>
      </c>
      <c r="J246" s="115">
        <f>'STAL 135'!G19</f>
        <v>0</v>
      </c>
    </row>
    <row r="247" spans="1:10" ht="12">
      <c r="A247" s="114" t="str">
        <f>SUBSTITUTE('STAL 135'!B20,"_",'STAL 135'!$G$9,1)</f>
        <v>RS135-E-LZ090-G</v>
      </c>
      <c r="B247" s="115">
        <f>'STAL 135'!$L$3</f>
        <v>0</v>
      </c>
      <c r="C247" s="115">
        <f>'STAL 135'!$L$6</f>
        <v>0</v>
      </c>
      <c r="D247" s="115">
        <f>'STAL 135'!$L$4</f>
        <v>0</v>
      </c>
      <c r="E247" s="115" t="str">
        <f>'STAL 135'!$L$5</f>
        <v>SHO</v>
      </c>
      <c r="F247" s="115">
        <f>'STAL 135'!$B$2</f>
        <v>0</v>
      </c>
      <c r="G247" s="204" t="str">
        <f>'STAL 135'!$B$7</f>
        <v>2019-04-2</v>
      </c>
      <c r="H247" s="115">
        <f>'STAL 135'!$L$3</f>
        <v>0</v>
      </c>
      <c r="I247" s="115" t="str">
        <f t="shared" si="19"/>
        <v>RS130-E-LZ090-G</v>
      </c>
      <c r="J247" s="115">
        <f>'STAL 135'!G20</f>
        <v>0</v>
      </c>
    </row>
    <row r="248" spans="1:10" ht="12">
      <c r="A248" s="114" t="str">
        <f>SUBSTITUTE('STAL 135'!B21,"_",'STAL 135'!$G$9,1)</f>
        <v>RS135-E-LWREG-G</v>
      </c>
      <c r="B248" s="115">
        <f>'STAL 135'!$L$3</f>
        <v>0</v>
      </c>
      <c r="C248" s="115">
        <f>'STAL 135'!$L$6</f>
        <v>0</v>
      </c>
      <c r="D248" s="115">
        <f>'STAL 135'!$L$4</f>
        <v>0</v>
      </c>
      <c r="E248" s="115" t="str">
        <f>'STAL 135'!$L$5</f>
        <v>SHO</v>
      </c>
      <c r="F248" s="115">
        <f>'STAL 135'!$B$2</f>
        <v>0</v>
      </c>
      <c r="G248" s="204" t="str">
        <f>'STAL 135'!$B$7</f>
        <v>2019-04-2</v>
      </c>
      <c r="H248" s="115">
        <f>'STAL 135'!$L$3</f>
        <v>0</v>
      </c>
      <c r="I248" s="115" t="str">
        <f>SUBSTITUTE(SUBSTITUTE(SUBSTITUTE(SUBSTITUTE(SUBSTITUTE(A248,"RS135","RS130",1),"SS090","SS087",1),"RO135","RO130",1),"OP090","OP087",1),"RS120","RS110",1)</f>
        <v>RS130-E-LWREG-G</v>
      </c>
      <c r="J248" s="115">
        <f>'STAL 135'!G21</f>
        <v>0</v>
      </c>
    </row>
    <row r="249" spans="1:10" ht="12">
      <c r="A249" s="114" t="str">
        <f>SUBSTITUTE('STAL 135'!B22,"_",'STAL 135'!$G$9,1)</f>
        <v>RS135-E-LZREG-G</v>
      </c>
      <c r="B249" s="115">
        <f>'STAL 135'!$L$3</f>
        <v>0</v>
      </c>
      <c r="C249" s="115">
        <f>'STAL 135'!$L$6</f>
        <v>0</v>
      </c>
      <c r="D249" s="115">
        <f>'STAL 135'!$L$4</f>
        <v>0</v>
      </c>
      <c r="E249" s="115" t="str">
        <f>'STAL 135'!$L$5</f>
        <v>SHO</v>
      </c>
      <c r="F249" s="115">
        <f>'STAL 135'!$B$2</f>
        <v>0</v>
      </c>
      <c r="G249" s="204" t="str">
        <f>'STAL 135'!$B$7</f>
        <v>2019-04-2</v>
      </c>
      <c r="H249" s="115">
        <f>'STAL 135'!$L$3</f>
        <v>0</v>
      </c>
      <c r="I249" s="115" t="str">
        <f t="shared" si="19"/>
        <v>RS130-E-LZREG-G</v>
      </c>
      <c r="J249" s="115">
        <f>'STAL 135'!G22</f>
        <v>0</v>
      </c>
    </row>
    <row r="250" spans="1:10" ht="12">
      <c r="A250" s="114" t="str">
        <f>SUBSTITUTE('STAL 135'!B23,"_",'STAL 135'!$G$9,1)</f>
        <v>RS135-E-LW___-D</v>
      </c>
      <c r="B250" s="115">
        <f>'STAL 135'!$L$3</f>
        <v>0</v>
      </c>
      <c r="C250" s="115">
        <f>'STAL 135'!$L$6</f>
        <v>0</v>
      </c>
      <c r="D250" s="115">
        <f>'STAL 135'!$L$4</f>
        <v>0</v>
      </c>
      <c r="E250" s="115" t="str">
        <f>'STAL 135'!$L$5</f>
        <v>SHO</v>
      </c>
      <c r="F250" s="115">
        <f>'STAL 135'!$B$2</f>
        <v>0</v>
      </c>
      <c r="G250" s="204" t="str">
        <f>'STAL 135'!$B$7</f>
        <v>2019-04-2</v>
      </c>
      <c r="H250" s="115">
        <f>'STAL 135'!$L$3</f>
        <v>0</v>
      </c>
      <c r="I250" s="115" t="str">
        <f t="shared" si="19"/>
        <v>RS130-E-LW___-D</v>
      </c>
      <c r="J250" s="115">
        <f>'STAL 135'!G23</f>
        <v>0</v>
      </c>
    </row>
    <row r="251" spans="1:10" ht="12">
      <c r="A251" s="114" t="str">
        <f>SUBSTITUTE('STAL 135'!B24,"_",'STAL 135'!$G$9,1)</f>
        <v>RS135-E-LZ___-D</v>
      </c>
      <c r="B251" s="115">
        <f>'STAL 135'!$L$3</f>
        <v>0</v>
      </c>
      <c r="C251" s="115">
        <f>'STAL 135'!$L$6</f>
        <v>0</v>
      </c>
      <c r="D251" s="115">
        <f>'STAL 135'!$L$4</f>
        <v>0</v>
      </c>
      <c r="E251" s="115" t="str">
        <f>'STAL 135'!$L$5</f>
        <v>SHO</v>
      </c>
      <c r="F251" s="115">
        <f>'STAL 135'!$B$2</f>
        <v>0</v>
      </c>
      <c r="G251" s="204" t="str">
        <f>'STAL 135'!$B$7</f>
        <v>2019-04-2</v>
      </c>
      <c r="H251" s="115">
        <f>'STAL 135'!$L$3</f>
        <v>0</v>
      </c>
      <c r="I251" s="115" t="str">
        <f t="shared" si="19"/>
        <v>RS130-E-LZ___-D</v>
      </c>
      <c r="J251" s="115">
        <f>'STAL 135'!G24</f>
        <v>0</v>
      </c>
    </row>
    <row r="252" spans="1:10" ht="12">
      <c r="A252" s="114" t="str">
        <f>SUBSTITUTE('STAL 135'!B25,"_",'STAL 135'!$G$9,1)</f>
        <v>RS135-E-LE___-D</v>
      </c>
      <c r="B252" s="115">
        <f>'STAL 135'!$L$3</f>
        <v>0</v>
      </c>
      <c r="C252" s="115">
        <f>'STAL 135'!$L$6</f>
        <v>0</v>
      </c>
      <c r="D252" s="115">
        <f>'STAL 135'!$L$4</f>
        <v>0</v>
      </c>
      <c r="E252" s="115" t="str">
        <f>'STAL 135'!$L$5</f>
        <v>SHO</v>
      </c>
      <c r="F252" s="115">
        <f>'STAL 135'!$B$2</f>
        <v>0</v>
      </c>
      <c r="G252" s="204" t="str">
        <f>'STAL 135'!$B$7</f>
        <v>2019-04-2</v>
      </c>
      <c r="H252" s="115">
        <f>'STAL 135'!$L$3</f>
        <v>0</v>
      </c>
      <c r="I252" s="115" t="str">
        <f t="shared" si="19"/>
        <v>RS130-E-LE___-D</v>
      </c>
      <c r="J252" s="115">
        <f>'STAL 135'!G25</f>
        <v>0</v>
      </c>
    </row>
    <row r="253" spans="1:10" ht="12">
      <c r="A253" s="114" t="str">
        <f>SUBSTITUTE('STAL 135'!B26,"_",'STAL 135'!$G$9,1)</f>
        <v>RS135-E-LV___-D</v>
      </c>
      <c r="B253" s="115">
        <f>'STAL 135'!$L$3</f>
        <v>0</v>
      </c>
      <c r="C253" s="115">
        <f>'STAL 135'!$L$6</f>
        <v>0</v>
      </c>
      <c r="D253" s="115">
        <f>'STAL 135'!$L$4</f>
        <v>0</v>
      </c>
      <c r="E253" s="115" t="str">
        <f>'STAL 135'!$L$5</f>
        <v>SHO</v>
      </c>
      <c r="F253" s="115">
        <f>'STAL 135'!$B$2</f>
        <v>0</v>
      </c>
      <c r="G253" s="204" t="str">
        <f>'STAL 135'!$B$7</f>
        <v>2019-04-2</v>
      </c>
      <c r="H253" s="115">
        <f>'STAL 135'!$L$3</f>
        <v>0</v>
      </c>
      <c r="I253" s="115" t="str">
        <f t="shared" si="19"/>
        <v>RS130-E-LV___-D</v>
      </c>
      <c r="J253" s="115">
        <f>'STAL 135'!G26</f>
        <v>0</v>
      </c>
    </row>
    <row r="254" spans="1:10" ht="12">
      <c r="A254" s="114" t="str">
        <f>SUBSTITUTE('STAL 135'!B27,"_",'STAL 135'!$G$9,1)</f>
        <v>RS135-E-OP090-G</v>
      </c>
      <c r="B254" s="115">
        <f>'STAL 135'!$L$3</f>
        <v>0</v>
      </c>
      <c r="C254" s="115">
        <f>'STAL 135'!$L$6</f>
        <v>0</v>
      </c>
      <c r="D254" s="115">
        <f>'STAL 135'!$L$4</f>
        <v>0</v>
      </c>
      <c r="E254" s="115" t="str">
        <f>'STAL 135'!$L$5</f>
        <v>SHO</v>
      </c>
      <c r="F254" s="115">
        <f>'STAL 135'!$B$2</f>
        <v>0</v>
      </c>
      <c r="G254" s="204" t="str">
        <f>'STAL 135'!$B$7</f>
        <v>2019-04-2</v>
      </c>
      <c r="H254" s="115">
        <f>'STAL 135'!$L$3</f>
        <v>0</v>
      </c>
      <c r="I254" s="115" t="str">
        <f t="shared" si="19"/>
        <v>RS130-E-OP087-G</v>
      </c>
      <c r="J254" s="115">
        <f>'STAL 135'!G27</f>
        <v>0</v>
      </c>
    </row>
    <row r="255" spans="1:10" ht="12">
      <c r="A255" s="114" t="str">
        <f>SUBSTITUTE('STAL 135'!B28,"_",'STAL 135'!$G$9,1)</f>
        <v>RS135-E-OP100-G</v>
      </c>
      <c r="B255" s="115">
        <f>'STAL 135'!$L$3</f>
        <v>0</v>
      </c>
      <c r="C255" s="115">
        <f>'STAL 135'!$L$6</f>
        <v>0</v>
      </c>
      <c r="D255" s="115">
        <f>'STAL 135'!$L$4</f>
        <v>0</v>
      </c>
      <c r="E255" s="115" t="str">
        <f>'STAL 135'!$L$5</f>
        <v>SHO</v>
      </c>
      <c r="F255" s="115">
        <f>'STAL 135'!$B$2</f>
        <v>0</v>
      </c>
      <c r="G255" s="204" t="str">
        <f>'STAL 135'!$B$7</f>
        <v>2019-04-2</v>
      </c>
      <c r="H255" s="115">
        <f>'STAL 135'!$L$3</f>
        <v>0</v>
      </c>
      <c r="I255" s="115" t="str">
        <f t="shared" si="19"/>
        <v>RS130-E-OP100-G</v>
      </c>
      <c r="J255" s="115">
        <f>'STAL 135'!G28</f>
        <v>0</v>
      </c>
    </row>
    <row r="256" spans="1:10" ht="12">
      <c r="A256" s="114" t="str">
        <f>SUBSTITUTE('STAL 135'!B29,"_",'STAL 135'!$G$9,1)</f>
        <v>RSUNI-E-KZ100</v>
      </c>
      <c r="B256" s="115">
        <f>'STAL 135'!$L$3</f>
        <v>0</v>
      </c>
      <c r="C256" s="115">
        <f>'STAL 135'!$L$6</f>
        <v>0</v>
      </c>
      <c r="D256" s="115">
        <f>'STAL 135'!$L$4</f>
        <v>0</v>
      </c>
      <c r="E256" s="115" t="str">
        <f>'STAL 135'!$L$5</f>
        <v>SHO</v>
      </c>
      <c r="F256" s="115">
        <f>'STAL 135'!$B$2</f>
        <v>0</v>
      </c>
      <c r="G256" s="204" t="str">
        <f>'STAL 135'!$B$7</f>
        <v>2019-04-2</v>
      </c>
      <c r="H256" s="115">
        <f>'STAL 135'!$L$3</f>
        <v>0</v>
      </c>
      <c r="I256" s="115" t="str">
        <f>SUBSTITUTE(SUBSTITUTE(SUBSTITUTE(SUBSTITUTE(SUBSTITUTE(A256,"RS135","RS130",1),"SS090","SS087",1),"RO135","RO130",1),"OP090","OP087",1),"RS120","RS110",1)</f>
        <v>RSUNI-E-KZ100</v>
      </c>
      <c r="J256" s="115">
        <f>'STAL 135'!G29</f>
        <v>0</v>
      </c>
    </row>
    <row r="257" spans="1:10" ht="12">
      <c r="A257" s="114" t="str">
        <f>SUBSTITUTE('STAL 135'!B30,"_",'STAL 135'!$G$9,1)</f>
        <v>RS135-E-ZU----G</v>
      </c>
      <c r="B257" s="115">
        <f>'STAL 135'!$L$3</f>
        <v>0</v>
      </c>
      <c r="C257" s="115">
        <f>'STAL 135'!$L$6</f>
        <v>0</v>
      </c>
      <c r="D257" s="115">
        <f>'STAL 135'!$L$4</f>
        <v>0</v>
      </c>
      <c r="E257" s="115" t="str">
        <f>'STAL 135'!$L$5</f>
        <v>SHO</v>
      </c>
      <c r="F257" s="115">
        <f>'STAL 135'!$B$2</f>
        <v>0</v>
      </c>
      <c r="G257" s="204" t="str">
        <f>'STAL 135'!$B$7</f>
        <v>2019-04-2</v>
      </c>
      <c r="H257" s="115">
        <f>'STAL 135'!$L$3</f>
        <v>0</v>
      </c>
      <c r="I257" s="115" t="str">
        <f t="shared" si="19"/>
        <v>RS130-E-ZU----G</v>
      </c>
      <c r="J257" s="115">
        <f>'STAL 135'!G30</f>
        <v>0</v>
      </c>
    </row>
    <row r="258" spans="1:10" ht="12">
      <c r="A258" s="114" t="str">
        <f>SUBSTITUTE('STAL 135'!B32,"_",'STAL 135'!$G$9,1)</f>
        <v>SS090-E-RU300-G</v>
      </c>
      <c r="B258" s="115">
        <f>'STAL 135'!$L$3</f>
        <v>0</v>
      </c>
      <c r="C258" s="115">
        <f>'STAL 135'!$L$6</f>
        <v>0</v>
      </c>
      <c r="D258" s="115">
        <f>'STAL 135'!$L$4</f>
        <v>0</v>
      </c>
      <c r="E258" s="115" t="str">
        <f>'STAL 135'!$L$5</f>
        <v>SHO</v>
      </c>
      <c r="F258" s="115">
        <f>'STAL 135'!$B$2</f>
        <v>0</v>
      </c>
      <c r="G258" s="204" t="str">
        <f>'STAL 135'!$B$7</f>
        <v>2019-04-2</v>
      </c>
      <c r="H258" s="115">
        <f>'STAL 135'!$L$3</f>
        <v>0</v>
      </c>
      <c r="I258" s="115" t="str">
        <f t="shared" si="19"/>
        <v>SS087-E-RU300-G</v>
      </c>
      <c r="J258" s="115">
        <f>'STAL 135'!G32</f>
        <v>0</v>
      </c>
    </row>
    <row r="259" spans="1:10" ht="12">
      <c r="A259" s="114" t="str">
        <f>SUBSTITUTE('STAL 135'!B33,"_",'STAL 135'!$G$9,1)</f>
        <v>SS090-E-RU100-G</v>
      </c>
      <c r="B259" s="115">
        <f>'STAL 135'!$L$3</f>
        <v>0</v>
      </c>
      <c r="C259" s="115">
        <f>'STAL 135'!$L$6</f>
        <v>0</v>
      </c>
      <c r="D259" s="115">
        <f>'STAL 135'!$L$4</f>
        <v>0</v>
      </c>
      <c r="E259" s="115" t="str">
        <f>'STAL 135'!$L$5</f>
        <v>SHO</v>
      </c>
      <c r="F259" s="115">
        <f>'STAL 135'!$B$2</f>
        <v>0</v>
      </c>
      <c r="G259" s="204" t="str">
        <f>'STAL 135'!$B$7</f>
        <v>2019-04-2</v>
      </c>
      <c r="H259" s="115">
        <f>'STAL 135'!$L$3</f>
        <v>0</v>
      </c>
      <c r="I259" s="115" t="str">
        <f aca="true" t="shared" si="20" ref="I259:I265">SUBSTITUTE(SUBSTITUTE(SUBSTITUTE(SUBSTITUTE(SUBSTITUTE(A259,"RS135","RS130",1),"SS090","SS087",1),"RO135","RO130",1),"OP090","OP087",1),"RS120","RS110",1)</f>
        <v>SS087-E-RU100-G</v>
      </c>
      <c r="J259" s="115">
        <f>'STAL 135'!G33</f>
        <v>0</v>
      </c>
    </row>
    <row r="260" spans="1:10" ht="12">
      <c r="A260" s="114" t="str">
        <f>SUBSTITUTE('STAL 135'!B34,"_",'STAL 135'!$G$9,1)</f>
        <v>SS090-E-MU----D</v>
      </c>
      <c r="B260" s="115">
        <f>'STAL 135'!$L$3</f>
        <v>0</v>
      </c>
      <c r="C260" s="115">
        <f>'STAL 135'!$L$6</f>
        <v>0</v>
      </c>
      <c r="D260" s="115">
        <f>'STAL 135'!$L$4</f>
        <v>0</v>
      </c>
      <c r="E260" s="115" t="str">
        <f>'STAL 135'!$L$5</f>
        <v>SHO</v>
      </c>
      <c r="F260" s="115">
        <f>'STAL 135'!$B$2</f>
        <v>0</v>
      </c>
      <c r="G260" s="204" t="str">
        <f>'STAL 135'!$B$7</f>
        <v>2019-04-2</v>
      </c>
      <c r="H260" s="115">
        <f>'STAL 135'!$L$3</f>
        <v>0</v>
      </c>
      <c r="I260" s="115" t="str">
        <f t="shared" si="20"/>
        <v>SS087-E-MU----D</v>
      </c>
      <c r="J260" s="115">
        <f>'STAL 135'!G34</f>
        <v>0</v>
      </c>
    </row>
    <row r="261" spans="1:10" ht="12">
      <c r="A261" s="114" t="str">
        <f>SUBSTITUTE('STAL 135'!B35,"_",'STAL 135'!$G$9,1)</f>
        <v>SS090-E-KO060-G</v>
      </c>
      <c r="B261" s="115">
        <f>'STAL 135'!$L$3</f>
        <v>0</v>
      </c>
      <c r="C261" s="115">
        <f>'STAL 135'!$L$6</f>
        <v>0</v>
      </c>
      <c r="D261" s="115">
        <f>'STAL 135'!$L$4</f>
        <v>0</v>
      </c>
      <c r="E261" s="115" t="str">
        <f>'STAL 135'!$L$5</f>
        <v>SHO</v>
      </c>
      <c r="F261" s="115">
        <f>'STAL 135'!$B$2</f>
        <v>0</v>
      </c>
      <c r="G261" s="204" t="str">
        <f>'STAL 135'!$B$7</f>
        <v>2019-04-2</v>
      </c>
      <c r="H261" s="115">
        <f>'STAL 135'!$L$3</f>
        <v>0</v>
      </c>
      <c r="I261" s="115" t="str">
        <f t="shared" si="20"/>
        <v>SS087-E-KO060-G</v>
      </c>
      <c r="J261" s="115">
        <f>'STAL 135'!G35</f>
        <v>0</v>
      </c>
    </row>
    <row r="262" spans="1:10" ht="12">
      <c r="A262" s="114" t="str">
        <f>SUBSTITUTE('STAL 135'!B36,"_",'STAL 135'!$G$9,1)</f>
        <v>SS090-E-TR060-D</v>
      </c>
      <c r="B262" s="115">
        <f>'STAL 135'!$L$3</f>
        <v>0</v>
      </c>
      <c r="C262" s="115">
        <f>'STAL 135'!$L$6</f>
        <v>0</v>
      </c>
      <c r="D262" s="115">
        <f>'STAL 135'!$L$4</f>
        <v>0</v>
      </c>
      <c r="E262" s="115" t="str">
        <f>'STAL 135'!$L$5</f>
        <v>SHO</v>
      </c>
      <c r="F262" s="115">
        <f>'STAL 135'!$B$2</f>
        <v>0</v>
      </c>
      <c r="G262" s="204" t="str">
        <f>'STAL 135'!$B$7</f>
        <v>2019-04-2</v>
      </c>
      <c r="H262" s="115">
        <f>'STAL 135'!$L$3</f>
        <v>0</v>
      </c>
      <c r="I262" s="115" t="str">
        <f t="shared" si="20"/>
        <v>SS087-E-TR060-D</v>
      </c>
      <c r="J262" s="115">
        <f>'STAL 135'!G36</f>
        <v>0</v>
      </c>
    </row>
    <row r="263" spans="1:10" ht="12">
      <c r="A263" s="114" t="str">
        <f>SUBSTITUTE('STAL 135'!B37,"_",'STAL 135'!$G$9,1)</f>
        <v>SS090-E-WY----D</v>
      </c>
      <c r="B263" s="115">
        <f>'STAL 135'!$L$3</f>
        <v>0</v>
      </c>
      <c r="C263" s="115">
        <f>'STAL 135'!$L$6</f>
        <v>0</v>
      </c>
      <c r="D263" s="115">
        <f>'STAL 135'!$L$4</f>
        <v>0</v>
      </c>
      <c r="E263" s="115" t="str">
        <f>'STAL 135'!$L$5</f>
        <v>SHO</v>
      </c>
      <c r="F263" s="115">
        <f>'STAL 135'!$B$2</f>
        <v>0</v>
      </c>
      <c r="G263" s="204" t="str">
        <f>'STAL 135'!$B$7</f>
        <v>2019-04-2</v>
      </c>
      <c r="H263" s="115">
        <f>'STAL 135'!$L$3</f>
        <v>0</v>
      </c>
      <c r="I263" s="115" t="str">
        <f t="shared" si="20"/>
        <v>SS087-E-WY----D</v>
      </c>
      <c r="J263" s="115">
        <f>'STAL 135'!G37</f>
        <v>0</v>
      </c>
    </row>
    <row r="264" spans="1:10" ht="12">
      <c r="A264" s="114" t="str">
        <f>SUBSTITUTE('STAL 135'!B38,"_",'STAL 135'!$G$9,1)</f>
        <v>SS090-E-OM----D</v>
      </c>
      <c r="B264" s="115">
        <f>'STAL 135'!$L$3</f>
        <v>0</v>
      </c>
      <c r="C264" s="115">
        <f>'STAL 135'!$L$6</f>
        <v>0</v>
      </c>
      <c r="D264" s="115">
        <f>'STAL 135'!$L$4</f>
        <v>0</v>
      </c>
      <c r="E264" s="115" t="str">
        <f>'STAL 135'!$L$5</f>
        <v>SHO</v>
      </c>
      <c r="F264" s="115">
        <f>'STAL 135'!$B$2</f>
        <v>0</v>
      </c>
      <c r="G264" s="204" t="str">
        <f>'STAL 135'!$B$7</f>
        <v>2019-04-2</v>
      </c>
      <c r="H264" s="115">
        <f>'STAL 135'!$L$3</f>
        <v>0</v>
      </c>
      <c r="I264" s="115" t="str">
        <f t="shared" si="20"/>
        <v>SS087-E-OM----D</v>
      </c>
      <c r="J264" s="115">
        <f>'STAL 135'!G38</f>
        <v>0</v>
      </c>
    </row>
    <row r="265" spans="1:10" ht="12">
      <c r="A265" s="114" t="str">
        <f>SUBSTITUTE('STAL 135'!B40,"_",'STAL 135'!$G$9,1)</f>
        <v>SS100-E-RU300-G</v>
      </c>
      <c r="B265" s="115">
        <f>'STAL 135'!$L$3</f>
        <v>0</v>
      </c>
      <c r="C265" s="115">
        <f>'STAL 135'!$L$6</f>
        <v>0</v>
      </c>
      <c r="D265" s="115">
        <f>'STAL 135'!$L$4</f>
        <v>0</v>
      </c>
      <c r="E265" s="115" t="str">
        <f>'STAL 135'!$L$5</f>
        <v>SHO</v>
      </c>
      <c r="F265" s="115">
        <f>'STAL 135'!$B$2</f>
        <v>0</v>
      </c>
      <c r="G265" s="204" t="str">
        <f>'STAL 135'!$B$7</f>
        <v>2019-04-2</v>
      </c>
      <c r="H265" s="115">
        <f>'STAL 135'!$L$3</f>
        <v>0</v>
      </c>
      <c r="I265" s="115" t="str">
        <f t="shared" si="20"/>
        <v>SS100-E-RU300-G</v>
      </c>
      <c r="J265" s="115">
        <f>'STAL 135'!G40</f>
        <v>0</v>
      </c>
    </row>
    <row r="266" spans="1:10" ht="12">
      <c r="A266" s="114" t="str">
        <f>SUBSTITUTE('STAL 135'!B41,"_",'STAL 135'!$G$9,1)</f>
        <v>SS100-E-RU100-G</v>
      </c>
      <c r="B266" s="115">
        <f>'STAL 135'!$L$3</f>
        <v>0</v>
      </c>
      <c r="C266" s="115">
        <f>'STAL 135'!$L$6</f>
        <v>0</v>
      </c>
      <c r="D266" s="115">
        <f>'STAL 135'!$L$4</f>
        <v>0</v>
      </c>
      <c r="E266" s="115" t="str">
        <f>'STAL 135'!$L$5</f>
        <v>SHO</v>
      </c>
      <c r="F266" s="115">
        <f>'STAL 135'!$B$2</f>
        <v>0</v>
      </c>
      <c r="G266" s="204" t="str">
        <f>'STAL 135'!$B$7</f>
        <v>2019-04-2</v>
      </c>
      <c r="H266" s="115">
        <f>'STAL 135'!$L$3</f>
        <v>0</v>
      </c>
      <c r="I266" s="115" t="str">
        <f aca="true" t="shared" si="21" ref="I266:I271">SUBSTITUTE(SUBSTITUTE(SUBSTITUTE(SUBSTITUTE(SUBSTITUTE(A266,"RS135","RS130",1),"SS090","SS087",1),"RO135","RO130",1),"OP090","OP087",1),"RS120","RS110",1)</f>
        <v>SS100-E-RU100-G</v>
      </c>
      <c r="J266" s="115">
        <f>'STAL 135'!G41</f>
        <v>0</v>
      </c>
    </row>
    <row r="267" spans="1:10" ht="12">
      <c r="A267" s="114" t="str">
        <f>SUBSTITUTE('STAL 135'!B42,"_",'STAL 135'!$G$9,1)</f>
        <v>SS100-E-MU----D</v>
      </c>
      <c r="B267" s="115">
        <f>'STAL 135'!$L$3</f>
        <v>0</v>
      </c>
      <c r="C267" s="115">
        <f>'STAL 135'!$L$6</f>
        <v>0</v>
      </c>
      <c r="D267" s="115">
        <f>'STAL 135'!$L$4</f>
        <v>0</v>
      </c>
      <c r="E267" s="115" t="str">
        <f>'STAL 135'!$L$5</f>
        <v>SHO</v>
      </c>
      <c r="F267" s="115">
        <f>'STAL 135'!$B$2</f>
        <v>0</v>
      </c>
      <c r="G267" s="204" t="str">
        <f>'STAL 135'!$B$7</f>
        <v>2019-04-2</v>
      </c>
      <c r="H267" s="115">
        <f>'STAL 135'!$L$3</f>
        <v>0</v>
      </c>
      <c r="I267" s="115" t="str">
        <f t="shared" si="21"/>
        <v>SS100-E-MU----D</v>
      </c>
      <c r="J267" s="115">
        <f>'STAL 135'!G42</f>
        <v>0</v>
      </c>
    </row>
    <row r="268" spans="1:10" ht="12">
      <c r="A268" s="114" t="str">
        <f>SUBSTITUTE('STAL 135'!B43,"_",'STAL 135'!$G$9,1)</f>
        <v>SS100-E-KO060-G</v>
      </c>
      <c r="B268" s="115">
        <f>'STAL 135'!$L$3</f>
        <v>0</v>
      </c>
      <c r="C268" s="115">
        <f>'STAL 135'!$L$6</f>
        <v>0</v>
      </c>
      <c r="D268" s="115">
        <f>'STAL 135'!$L$4</f>
        <v>0</v>
      </c>
      <c r="E268" s="115" t="str">
        <f>'STAL 135'!$L$5</f>
        <v>SHO</v>
      </c>
      <c r="F268" s="115">
        <f>'STAL 135'!$B$2</f>
        <v>0</v>
      </c>
      <c r="G268" s="204" t="str">
        <f>'STAL 135'!$B$7</f>
        <v>2019-04-2</v>
      </c>
      <c r="H268" s="115">
        <f>'STAL 135'!$L$3</f>
        <v>0</v>
      </c>
      <c r="I268" s="115" t="str">
        <f t="shared" si="21"/>
        <v>SS100-E-KO060-G</v>
      </c>
      <c r="J268" s="115">
        <f>'STAL 135'!G43</f>
        <v>0</v>
      </c>
    </row>
    <row r="269" spans="1:10" ht="12">
      <c r="A269" s="114" t="str">
        <f>SUBSTITUTE('STAL 135'!B44,"_",'STAL 135'!$G$9,1)</f>
        <v>SS100-E-TR060-D</v>
      </c>
      <c r="B269" s="115">
        <f>'STAL 135'!$L$3</f>
        <v>0</v>
      </c>
      <c r="C269" s="115">
        <f>'STAL 135'!$L$6</f>
        <v>0</v>
      </c>
      <c r="D269" s="115">
        <f>'STAL 135'!$L$4</f>
        <v>0</v>
      </c>
      <c r="E269" s="115" t="str">
        <f>'STAL 135'!$L$5</f>
        <v>SHO</v>
      </c>
      <c r="F269" s="115">
        <f>'STAL 135'!$B$2</f>
        <v>0</v>
      </c>
      <c r="G269" s="204" t="str">
        <f>'STAL 135'!$B$7</f>
        <v>2019-04-2</v>
      </c>
      <c r="H269" s="115">
        <f>'STAL 135'!$L$3</f>
        <v>0</v>
      </c>
      <c r="I269" s="115" t="str">
        <f t="shared" si="21"/>
        <v>SS100-E-TR060-D</v>
      </c>
      <c r="J269" s="115">
        <f>'STAL 135'!G44</f>
        <v>0</v>
      </c>
    </row>
    <row r="270" spans="1:10" ht="12">
      <c r="A270" s="114" t="str">
        <f>SUBSTITUTE('STAL 135'!B45,"_",'STAL 135'!$G$9,1)</f>
        <v>SS100-E-OM----D</v>
      </c>
      <c r="B270" s="115">
        <f>'STAL 135'!$L$3</f>
        <v>0</v>
      </c>
      <c r="C270" s="115">
        <f>'STAL 135'!$L$6</f>
        <v>0</v>
      </c>
      <c r="D270" s="115">
        <f>'STAL 135'!$L$4</f>
        <v>0</v>
      </c>
      <c r="E270" s="115" t="str">
        <f>'STAL 135'!$L$5</f>
        <v>SHO</v>
      </c>
      <c r="F270" s="115">
        <f>'STAL 135'!$B$2</f>
        <v>0</v>
      </c>
      <c r="G270" s="204" t="str">
        <f>'STAL 135'!$B$7</f>
        <v>2019-04-2</v>
      </c>
      <c r="H270" s="115">
        <f>'STAL 135'!$L$3</f>
        <v>0</v>
      </c>
      <c r="I270" s="115" t="str">
        <f t="shared" si="21"/>
        <v>SS100-E-OM----D</v>
      </c>
      <c r="J270" s="115">
        <f>'STAL 135'!G45</f>
        <v>0</v>
      </c>
    </row>
    <row r="271" spans="1:10" ht="12">
      <c r="A271" s="114" t="str">
        <f>SUBSTITUTE('STAL 135'!B11,"_",'STAL 135'!$H$9,1)</f>
        <v>RS135-R-RY300-G</v>
      </c>
      <c r="B271" s="115">
        <f>'STAL 135'!$L$3</f>
        <v>0</v>
      </c>
      <c r="C271" s="115">
        <f>'STAL 135'!$L$6</f>
        <v>0</v>
      </c>
      <c r="D271" s="115">
        <f>'STAL 135'!$L$4</f>
        <v>0</v>
      </c>
      <c r="E271" s="115" t="str">
        <f>'STAL 135'!$L$5</f>
        <v>SHO</v>
      </c>
      <c r="F271" s="115">
        <f>'STAL 135'!$B$2</f>
        <v>0</v>
      </c>
      <c r="G271" s="204" t="str">
        <f>'STAL 135'!$B$7</f>
        <v>2019-04-2</v>
      </c>
      <c r="H271" s="115">
        <f>'STAL 135'!$L$3</f>
        <v>0</v>
      </c>
      <c r="I271" s="115" t="str">
        <f t="shared" si="21"/>
        <v>RS130-R-RY300-G</v>
      </c>
      <c r="J271" s="115">
        <f>'STAL 135'!H11</f>
        <v>0</v>
      </c>
    </row>
    <row r="272" spans="1:10" ht="12">
      <c r="A272" s="114" t="str">
        <f>SUBSTITUTE('STAL 135'!B12,"_",'STAL 135'!$H$9,1)</f>
        <v>RS135-R-RY400-G</v>
      </c>
      <c r="B272" s="115">
        <f>'STAL 135'!$L$3</f>
        <v>0</v>
      </c>
      <c r="C272" s="115">
        <f>'STAL 135'!$L$6</f>
        <v>0</v>
      </c>
      <c r="D272" s="115">
        <f>'STAL 135'!$L$4</f>
        <v>0</v>
      </c>
      <c r="E272" s="115" t="str">
        <f>'STAL 135'!$L$5</f>
        <v>SHO</v>
      </c>
      <c r="F272" s="115">
        <f>'STAL 135'!$B$2</f>
        <v>0</v>
      </c>
      <c r="G272" s="204" t="str">
        <f>'STAL 135'!$B$7</f>
        <v>2019-04-2</v>
      </c>
      <c r="H272" s="115">
        <f>'STAL 135'!$L$3</f>
        <v>0</v>
      </c>
      <c r="I272" s="115" t="str">
        <f>SUBSTITUTE(SUBSTITUTE(SUBSTITUTE(SUBSTITUTE(SUBSTITUTE(A272,"RS135","RS130",1),"SS090","SS087",1),"RO135","RO130",1),"OP090","OP087",1),"RS120","RS110",1)</f>
        <v>RS130-R-RY400-G</v>
      </c>
      <c r="J272" s="115">
        <f>'STAL 135'!H12</f>
        <v>0</v>
      </c>
    </row>
    <row r="273" spans="1:10" ht="12">
      <c r="A273" s="114" t="str">
        <f>SUBSTITUTE('STAL 135'!B13,"_",'STAL 135'!$H$9,1)</f>
        <v>RS130-R-A25x2-G</v>
      </c>
      <c r="B273" s="115">
        <f>'STAL 135'!$L$3</f>
        <v>0</v>
      </c>
      <c r="C273" s="115">
        <f>'STAL 135'!$L$6</f>
        <v>0</v>
      </c>
      <c r="D273" s="115">
        <f>'STAL 135'!$L$4</f>
        <v>0</v>
      </c>
      <c r="E273" s="115" t="str">
        <f>'STAL 135'!$L$5</f>
        <v>SHO</v>
      </c>
      <c r="F273" s="115">
        <f>'STAL 135'!$B$2</f>
        <v>0</v>
      </c>
      <c r="G273" s="204" t="str">
        <f>'STAL 135'!$B$7</f>
        <v>2019-04-2</v>
      </c>
      <c r="H273" s="115">
        <f>'STAL 135'!$L$3</f>
        <v>0</v>
      </c>
      <c r="I273" s="115" t="str">
        <f>SUBSTITUTE(SUBSTITUTE(SUBSTITUTE(SUBSTITUTE(SUBSTITUTE(A273,"RS135","RS130",1),"SS090","SS087",1),"RO135","RO130",1),"OP090","OP087",1),"RS120","RS110",1)</f>
        <v>RS130-R-A25x2-G</v>
      </c>
      <c r="J273" s="115">
        <f>'STAL 135'!H13</f>
        <v>0</v>
      </c>
    </row>
    <row r="274" spans="1:10" ht="12">
      <c r="A274" s="114" t="str">
        <f>SUBSTITUTE('STAL 135'!B14,"_",'STAL 135'!$H$9,1)</f>
        <v>RS135-R-HL----Q</v>
      </c>
      <c r="B274" s="115">
        <f>'STAL 135'!$L$3</f>
        <v>0</v>
      </c>
      <c r="C274" s="115">
        <f>'STAL 135'!$L$6</f>
        <v>0</v>
      </c>
      <c r="D274" s="115">
        <f>'STAL 135'!$L$4</f>
        <v>0</v>
      </c>
      <c r="E274" s="115" t="str">
        <f>'STAL 135'!$L$5</f>
        <v>SHO</v>
      </c>
      <c r="F274" s="115">
        <f>'STAL 135'!$B$2</f>
        <v>0</v>
      </c>
      <c r="G274" s="204" t="str">
        <f>'STAL 135'!$B$7</f>
        <v>2019-04-2</v>
      </c>
      <c r="H274" s="115">
        <f>'STAL 135'!$L$3</f>
        <v>0</v>
      </c>
      <c r="I274" s="115" t="str">
        <f aca="true" t="shared" si="22" ref="I274:I287">SUBSTITUTE(SUBSTITUTE(SUBSTITUTE(SUBSTITUTE(SUBSTITUTE(A274,"RS135","RS130",1),"SS090","SS087",1),"RO135","RO130",1),"OP090","OP087",1),"RS120","RS110",1)</f>
        <v>RS130-R-HL----Q</v>
      </c>
      <c r="J274" s="115">
        <f>'STAL 135'!H14</f>
        <v>0</v>
      </c>
    </row>
    <row r="275" spans="1:10" ht="12">
      <c r="A275" s="114" t="str">
        <f>SUBSTITUTE('STAL 135'!B15,"_",'STAL 135'!$H$9,1)</f>
        <v>RS135-R-HM----D</v>
      </c>
      <c r="B275" s="115">
        <f>'STAL 135'!$L$3</f>
        <v>0</v>
      </c>
      <c r="C275" s="115">
        <f>'STAL 135'!$L$6</f>
        <v>0</v>
      </c>
      <c r="D275" s="115">
        <f>'STAL 135'!$L$4</f>
        <v>0</v>
      </c>
      <c r="E275" s="115" t="str">
        <f>'STAL 135'!$L$5</f>
        <v>SHO</v>
      </c>
      <c r="F275" s="115">
        <f>'STAL 135'!$B$2</f>
        <v>0</v>
      </c>
      <c r="G275" s="204" t="str">
        <f>'STAL 135'!$B$7</f>
        <v>2019-04-2</v>
      </c>
      <c r="H275" s="115">
        <f>'STAL 135'!$L$3</f>
        <v>0</v>
      </c>
      <c r="I275" s="115" t="str">
        <f t="shared" si="22"/>
        <v>RS130-R-HM----D</v>
      </c>
      <c r="J275" s="115">
        <f>'STAL 135'!H15</f>
        <v>0</v>
      </c>
    </row>
    <row r="276" spans="1:10" ht="12">
      <c r="A276" s="114" t="str">
        <f>SUBSTITUTE('STAL 135'!B16,"_",'STAL 135'!$H$9,1)</f>
        <v>RS135-R-HG----D</v>
      </c>
      <c r="B276" s="115">
        <f>'STAL 135'!$L$3</f>
        <v>0</v>
      </c>
      <c r="C276" s="115">
        <f>'STAL 135'!$L$6</f>
        <v>0</v>
      </c>
      <c r="D276" s="115">
        <f>'STAL 135'!$L$4</f>
        <v>0</v>
      </c>
      <c r="E276" s="115" t="str">
        <f>'STAL 135'!$L$5</f>
        <v>SHO</v>
      </c>
      <c r="F276" s="115">
        <f>'STAL 135'!$B$2</f>
        <v>0</v>
      </c>
      <c r="G276" s="204" t="str">
        <f>'STAL 135'!$B$7</f>
        <v>2019-04-2</v>
      </c>
      <c r="H276" s="115">
        <f>'STAL 135'!$L$3</f>
        <v>0</v>
      </c>
      <c r="I276" s="115" t="str">
        <f t="shared" si="22"/>
        <v>RS130-R-HG----D</v>
      </c>
      <c r="J276" s="115">
        <f>'STAL 135'!H16</f>
        <v>0</v>
      </c>
    </row>
    <row r="277" spans="1:10" ht="12">
      <c r="A277" s="114" t="str">
        <f>SUBSTITUTE('STAL 135'!B17,"_",'STAL 135'!$H$9,1)</f>
        <v>RS135-R-LK----G</v>
      </c>
      <c r="B277" s="115">
        <f>'STAL 135'!$L$3</f>
        <v>0</v>
      </c>
      <c r="C277" s="115">
        <f>'STAL 135'!$L$6</f>
        <v>0</v>
      </c>
      <c r="D277" s="115">
        <f>'STAL 135'!$L$4</f>
        <v>0</v>
      </c>
      <c r="E277" s="115" t="str">
        <f>'STAL 135'!$L$5</f>
        <v>SHO</v>
      </c>
      <c r="F277" s="115">
        <f>'STAL 135'!$B$2</f>
        <v>0</v>
      </c>
      <c r="G277" s="204" t="str">
        <f>'STAL 135'!$B$7</f>
        <v>2019-04-2</v>
      </c>
      <c r="H277" s="115">
        <f>'STAL 135'!$L$3</f>
        <v>0</v>
      </c>
      <c r="I277" s="115" t="str">
        <f t="shared" si="22"/>
        <v>RS130-R-LK----G</v>
      </c>
      <c r="J277" s="115">
        <f>'STAL 135'!H17</f>
        <v>0</v>
      </c>
    </row>
    <row r="278" spans="1:10" ht="12">
      <c r="A278" s="114" t="str">
        <f>SUBSTITUTE('STAL 135'!B18,"_",'STAL 135'!$H$9,1)</f>
        <v>RS135-R-LH----D</v>
      </c>
      <c r="B278" s="115">
        <f>'STAL 135'!$L$3</f>
        <v>0</v>
      </c>
      <c r="C278" s="115">
        <f>'STAL 135'!$L$6</f>
        <v>0</v>
      </c>
      <c r="D278" s="115">
        <f>'STAL 135'!$L$4</f>
        <v>0</v>
      </c>
      <c r="E278" s="115" t="str">
        <f>'STAL 135'!$L$5</f>
        <v>SHO</v>
      </c>
      <c r="F278" s="115">
        <f>'STAL 135'!$B$2</f>
        <v>0</v>
      </c>
      <c r="G278" s="204" t="str">
        <f>'STAL 135'!$B$7</f>
        <v>2019-04-2</v>
      </c>
      <c r="H278" s="115">
        <f>'STAL 135'!$L$3</f>
        <v>0</v>
      </c>
      <c r="I278" s="115" t="str">
        <f t="shared" si="22"/>
        <v>RS130-R-LH----D</v>
      </c>
      <c r="J278" s="115">
        <f>'STAL 135'!H18</f>
        <v>0</v>
      </c>
    </row>
    <row r="279" spans="1:10" ht="12">
      <c r="A279" s="114" t="str">
        <f>SUBSTITUTE('STAL 135'!B19,"_",'STAL 135'!$H$9,1)</f>
        <v>RS135-R-LW090-G</v>
      </c>
      <c r="B279" s="115">
        <f>'STAL 135'!$L$3</f>
        <v>0</v>
      </c>
      <c r="C279" s="115">
        <f>'STAL 135'!$L$6</f>
        <v>0</v>
      </c>
      <c r="D279" s="115">
        <f>'STAL 135'!$L$4</f>
        <v>0</v>
      </c>
      <c r="E279" s="115" t="str">
        <f>'STAL 135'!$L$5</f>
        <v>SHO</v>
      </c>
      <c r="F279" s="115">
        <f>'STAL 135'!$B$2</f>
        <v>0</v>
      </c>
      <c r="G279" s="204" t="str">
        <f>'STAL 135'!$B$7</f>
        <v>2019-04-2</v>
      </c>
      <c r="H279" s="115">
        <f>'STAL 135'!$L$3</f>
        <v>0</v>
      </c>
      <c r="I279" s="115" t="str">
        <f t="shared" si="22"/>
        <v>RS130-R-LW090-G</v>
      </c>
      <c r="J279" s="115">
        <f>'STAL 135'!H19</f>
        <v>0</v>
      </c>
    </row>
    <row r="280" spans="1:10" ht="12">
      <c r="A280" s="114" t="str">
        <f>SUBSTITUTE('STAL 135'!B20,"_",'STAL 135'!$H$9,1)</f>
        <v>RS135-R-LZ090-G</v>
      </c>
      <c r="B280" s="115">
        <f>'STAL 135'!$L$3</f>
        <v>0</v>
      </c>
      <c r="C280" s="115">
        <f>'STAL 135'!$L$6</f>
        <v>0</v>
      </c>
      <c r="D280" s="115">
        <f>'STAL 135'!$L$4</f>
        <v>0</v>
      </c>
      <c r="E280" s="115" t="str">
        <f>'STAL 135'!$L$5</f>
        <v>SHO</v>
      </c>
      <c r="F280" s="115">
        <f>'STAL 135'!$B$2</f>
        <v>0</v>
      </c>
      <c r="G280" s="204" t="str">
        <f>'STAL 135'!$B$7</f>
        <v>2019-04-2</v>
      </c>
      <c r="H280" s="115">
        <f>'STAL 135'!$L$3</f>
        <v>0</v>
      </c>
      <c r="I280" s="115" t="str">
        <f t="shared" si="22"/>
        <v>RS130-R-LZ090-G</v>
      </c>
      <c r="J280" s="115">
        <f>'STAL 135'!H20</f>
        <v>0</v>
      </c>
    </row>
    <row r="281" spans="1:10" ht="12">
      <c r="A281" s="114" t="str">
        <f>SUBSTITUTE('STAL 135'!B21,"_",'STAL 135'!$H$9,1)</f>
        <v>RS135-R-LWREG-G</v>
      </c>
      <c r="B281" s="115">
        <f>'STAL 135'!$L$3</f>
        <v>0</v>
      </c>
      <c r="C281" s="115">
        <f>'STAL 135'!$L$6</f>
        <v>0</v>
      </c>
      <c r="D281" s="115">
        <f>'STAL 135'!$L$4</f>
        <v>0</v>
      </c>
      <c r="E281" s="115" t="str">
        <f>'STAL 135'!$L$5</f>
        <v>SHO</v>
      </c>
      <c r="F281" s="115">
        <f>'STAL 135'!$B$2</f>
        <v>0</v>
      </c>
      <c r="G281" s="204" t="str">
        <f>'STAL 135'!$B$7</f>
        <v>2019-04-2</v>
      </c>
      <c r="H281" s="115">
        <f>'STAL 135'!$L$3</f>
        <v>0</v>
      </c>
      <c r="I281" s="115" t="str">
        <f>SUBSTITUTE(SUBSTITUTE(SUBSTITUTE(SUBSTITUTE(SUBSTITUTE(A281,"RS135","RS130",1),"SS090","SS087",1),"RO135","RO130",1),"OP090","OP087",1),"RS120","RS110",1)</f>
        <v>RS130-R-LWREG-G</v>
      </c>
      <c r="J281" s="115">
        <f>'STAL 135'!H21</f>
        <v>0</v>
      </c>
    </row>
    <row r="282" spans="1:10" ht="12">
      <c r="A282" s="114" t="str">
        <f>SUBSTITUTE('STAL 135'!B22,"_",'STAL 135'!$H$9,1)</f>
        <v>RS135-R-LZREG-G</v>
      </c>
      <c r="B282" s="115">
        <f>'STAL 135'!$L$3</f>
        <v>0</v>
      </c>
      <c r="C282" s="115">
        <f>'STAL 135'!$L$6</f>
        <v>0</v>
      </c>
      <c r="D282" s="115">
        <f>'STAL 135'!$L$4</f>
        <v>0</v>
      </c>
      <c r="E282" s="115" t="str">
        <f>'STAL 135'!$L$5</f>
        <v>SHO</v>
      </c>
      <c r="F282" s="115">
        <f>'STAL 135'!$B$2</f>
        <v>0</v>
      </c>
      <c r="G282" s="204" t="str">
        <f>'STAL 135'!$B$7</f>
        <v>2019-04-2</v>
      </c>
      <c r="H282" s="115">
        <f>'STAL 135'!$L$3</f>
        <v>0</v>
      </c>
      <c r="I282" s="115" t="str">
        <f t="shared" si="22"/>
        <v>RS130-R-LZREG-G</v>
      </c>
      <c r="J282" s="115">
        <f>'STAL 135'!H22</f>
        <v>0</v>
      </c>
    </row>
    <row r="283" spans="1:10" ht="12">
      <c r="A283" s="114" t="str">
        <f>SUBSTITUTE('STAL 135'!B23,"_",'STAL 135'!$H$9,1)</f>
        <v>RS135-R-LW___-D</v>
      </c>
      <c r="B283" s="115">
        <f>'STAL 135'!$L$3</f>
        <v>0</v>
      </c>
      <c r="C283" s="115">
        <f>'STAL 135'!$L$6</f>
        <v>0</v>
      </c>
      <c r="D283" s="115">
        <f>'STAL 135'!$L$4</f>
        <v>0</v>
      </c>
      <c r="E283" s="115" t="str">
        <f>'STAL 135'!$L$5</f>
        <v>SHO</v>
      </c>
      <c r="F283" s="115">
        <f>'STAL 135'!$B$2</f>
        <v>0</v>
      </c>
      <c r="G283" s="204" t="str">
        <f>'STAL 135'!$B$7</f>
        <v>2019-04-2</v>
      </c>
      <c r="H283" s="115">
        <f>'STAL 135'!$L$3</f>
        <v>0</v>
      </c>
      <c r="I283" s="115" t="str">
        <f t="shared" si="22"/>
        <v>RS130-R-LW___-D</v>
      </c>
      <c r="J283" s="115">
        <f>'STAL 135'!H23</f>
        <v>0</v>
      </c>
    </row>
    <row r="284" spans="1:10" ht="12">
      <c r="A284" s="114" t="str">
        <f>SUBSTITUTE('STAL 135'!B24,"_",'STAL 135'!$H$9,1)</f>
        <v>RS135-R-LZ___-D</v>
      </c>
      <c r="B284" s="115">
        <f>'STAL 135'!$L$3</f>
        <v>0</v>
      </c>
      <c r="C284" s="115">
        <f>'STAL 135'!$L$6</f>
        <v>0</v>
      </c>
      <c r="D284" s="115">
        <f>'STAL 135'!$L$4</f>
        <v>0</v>
      </c>
      <c r="E284" s="115" t="str">
        <f>'STAL 135'!$L$5</f>
        <v>SHO</v>
      </c>
      <c r="F284" s="115">
        <f>'STAL 135'!$B$2</f>
        <v>0</v>
      </c>
      <c r="G284" s="204" t="str">
        <f>'STAL 135'!$B$7</f>
        <v>2019-04-2</v>
      </c>
      <c r="H284" s="115">
        <f>'STAL 135'!$L$3</f>
        <v>0</v>
      </c>
      <c r="I284" s="115" t="str">
        <f t="shared" si="22"/>
        <v>RS130-R-LZ___-D</v>
      </c>
      <c r="J284" s="115">
        <f>'STAL 135'!H24</f>
        <v>0</v>
      </c>
    </row>
    <row r="285" spans="1:10" ht="12">
      <c r="A285" s="114" t="str">
        <f>SUBSTITUTE('STAL 135'!B25,"_",'STAL 135'!$H$9,1)</f>
        <v>RS135-R-LE___-D</v>
      </c>
      <c r="B285" s="115">
        <f>'STAL 135'!$L$3</f>
        <v>0</v>
      </c>
      <c r="C285" s="115">
        <f>'STAL 135'!$L$6</f>
        <v>0</v>
      </c>
      <c r="D285" s="115">
        <f>'STAL 135'!$L$4</f>
        <v>0</v>
      </c>
      <c r="E285" s="115" t="str">
        <f>'STAL 135'!$L$5</f>
        <v>SHO</v>
      </c>
      <c r="F285" s="115">
        <f>'STAL 135'!$B$2</f>
        <v>0</v>
      </c>
      <c r="G285" s="204" t="str">
        <f>'STAL 135'!$B$7</f>
        <v>2019-04-2</v>
      </c>
      <c r="H285" s="115">
        <f>'STAL 135'!$L$3</f>
        <v>0</v>
      </c>
      <c r="I285" s="115" t="str">
        <f t="shared" si="22"/>
        <v>RS130-R-LE___-D</v>
      </c>
      <c r="J285" s="115">
        <f>'STAL 135'!H25</f>
        <v>0</v>
      </c>
    </row>
    <row r="286" spans="1:10" ht="12">
      <c r="A286" s="114" t="str">
        <f>SUBSTITUTE('STAL 135'!B26,"_",'STAL 135'!$H$9,1)</f>
        <v>RS135-R-LV___-D</v>
      </c>
      <c r="B286" s="115">
        <f>'STAL 135'!$L$3</f>
        <v>0</v>
      </c>
      <c r="C286" s="115">
        <f>'STAL 135'!$L$6</f>
        <v>0</v>
      </c>
      <c r="D286" s="115">
        <f>'STAL 135'!$L$4</f>
        <v>0</v>
      </c>
      <c r="E286" s="115" t="str">
        <f>'STAL 135'!$L$5</f>
        <v>SHO</v>
      </c>
      <c r="F286" s="115">
        <f>'STAL 135'!$B$2</f>
        <v>0</v>
      </c>
      <c r="G286" s="204" t="str">
        <f>'STAL 135'!$B$7</f>
        <v>2019-04-2</v>
      </c>
      <c r="H286" s="115">
        <f>'STAL 135'!$L$3</f>
        <v>0</v>
      </c>
      <c r="I286" s="115" t="str">
        <f t="shared" si="22"/>
        <v>RS130-R-LV___-D</v>
      </c>
      <c r="J286" s="115">
        <f>'STAL 135'!H26</f>
        <v>0</v>
      </c>
    </row>
    <row r="287" spans="1:10" ht="12">
      <c r="A287" s="114" t="str">
        <f>SUBSTITUTE('STAL 135'!B27,"_",'STAL 135'!$H$9,1)</f>
        <v>RS135-R-OP090-G</v>
      </c>
      <c r="B287" s="115">
        <f>'STAL 135'!$L$3</f>
        <v>0</v>
      </c>
      <c r="C287" s="115">
        <f>'STAL 135'!$L$6</f>
        <v>0</v>
      </c>
      <c r="D287" s="115">
        <f>'STAL 135'!$L$4</f>
        <v>0</v>
      </c>
      <c r="E287" s="115" t="str">
        <f>'STAL 135'!$L$5</f>
        <v>SHO</v>
      </c>
      <c r="F287" s="115">
        <f>'STAL 135'!$B$2</f>
        <v>0</v>
      </c>
      <c r="G287" s="204" t="str">
        <f>'STAL 135'!$B$7</f>
        <v>2019-04-2</v>
      </c>
      <c r="H287" s="115">
        <f>'STAL 135'!$L$3</f>
        <v>0</v>
      </c>
      <c r="I287" s="115" t="str">
        <f t="shared" si="22"/>
        <v>RS130-R-OP087-G</v>
      </c>
      <c r="J287" s="115">
        <f>'STAL 135'!H27</f>
        <v>0</v>
      </c>
    </row>
    <row r="288" spans="1:10" ht="12">
      <c r="A288" s="114" t="str">
        <f>SUBSTITUTE('STAL 135'!B28,"_",'STAL 135'!$H$9,1)</f>
        <v>RS135-R-OP100-G</v>
      </c>
      <c r="B288" s="115">
        <f>'STAL 135'!$L$3</f>
        <v>0</v>
      </c>
      <c r="C288" s="115">
        <f>'STAL 135'!$L$6</f>
        <v>0</v>
      </c>
      <c r="D288" s="115">
        <f>'STAL 135'!$L$4</f>
        <v>0</v>
      </c>
      <c r="E288" s="115" t="str">
        <f>'STAL 135'!$L$5</f>
        <v>SHO</v>
      </c>
      <c r="F288" s="115">
        <f>'STAL 135'!$B$2</f>
        <v>0</v>
      </c>
      <c r="G288" s="204" t="str">
        <f>'STAL 135'!$B$7</f>
        <v>2019-04-2</v>
      </c>
      <c r="H288" s="115">
        <f>'STAL 135'!$L$3</f>
        <v>0</v>
      </c>
      <c r="I288" s="115" t="str">
        <f>SUBSTITUTE(SUBSTITUTE(SUBSTITUTE(SUBSTITUTE(SUBSTITUTE(A288,"RS135","RS130",1),"SS090","SS087",1),"RO135","RO130",1),"OP090","OP087",1),"RS120","RS110",1)</f>
        <v>RS130-R-OP100-G</v>
      </c>
      <c r="J288" s="115">
        <f>'STAL 135'!H28</f>
        <v>0</v>
      </c>
    </row>
    <row r="289" spans="1:10" ht="12">
      <c r="A289" s="114" t="str">
        <f>SUBSTITUTE('STAL 135'!B29,"_",'STAL 135'!$H$9,1)</f>
        <v>RSUNI-R-KZ100</v>
      </c>
      <c r="B289" s="115">
        <f>'STAL 135'!$L$3</f>
        <v>0</v>
      </c>
      <c r="C289" s="115">
        <f>'STAL 135'!$L$6</f>
        <v>0</v>
      </c>
      <c r="D289" s="115">
        <f>'STAL 135'!$L$4</f>
        <v>0</v>
      </c>
      <c r="E289" s="115" t="str">
        <f>'STAL 135'!$L$5</f>
        <v>SHO</v>
      </c>
      <c r="F289" s="115">
        <f>'STAL 135'!$B$2</f>
        <v>0</v>
      </c>
      <c r="G289" s="204" t="str">
        <f>'STAL 135'!$B$7</f>
        <v>2019-04-2</v>
      </c>
      <c r="H289" s="115">
        <f>'STAL 135'!$L$3</f>
        <v>0</v>
      </c>
      <c r="I289" s="115" t="str">
        <f>SUBSTITUTE(SUBSTITUTE(SUBSTITUTE(SUBSTITUTE(SUBSTITUTE(A289,"RS135","RS130",1),"SS090","SS087",1),"RO135","RO130",1),"OP090","OP087",1),"RS120","RS110",1)</f>
        <v>RSUNI-R-KZ100</v>
      </c>
      <c r="J289" s="115">
        <f>'STAL 135'!H29</f>
        <v>0</v>
      </c>
    </row>
    <row r="290" spans="1:10" ht="12">
      <c r="A290" s="114" t="str">
        <f>SUBSTITUTE('STAL 135'!B30,"_",'STAL 135'!$H$9,1)</f>
        <v>RS135-R-ZU----G</v>
      </c>
      <c r="B290" s="115">
        <f>'STAL 135'!$L$3</f>
        <v>0</v>
      </c>
      <c r="C290" s="115">
        <f>'STAL 135'!$L$6</f>
        <v>0</v>
      </c>
      <c r="D290" s="115">
        <f>'STAL 135'!$L$4</f>
        <v>0</v>
      </c>
      <c r="E290" s="115" t="str">
        <f>'STAL 135'!$L$5</f>
        <v>SHO</v>
      </c>
      <c r="F290" s="115">
        <f>'STAL 135'!$B$2</f>
        <v>0</v>
      </c>
      <c r="G290" s="204" t="str">
        <f>'STAL 135'!$B$7</f>
        <v>2019-04-2</v>
      </c>
      <c r="H290" s="115">
        <f>'STAL 135'!$L$3</f>
        <v>0</v>
      </c>
      <c r="I290" s="115" t="str">
        <f>SUBSTITUTE(SUBSTITUTE(SUBSTITUTE(SUBSTITUTE(SUBSTITUTE(A290,"RS135","RS130",1),"SS090","SS087",1),"RO135","RO130",1),"OP090","OP087",1),"RS120","RS110",1)</f>
        <v>RS130-R-ZU----G</v>
      </c>
      <c r="J290" s="115">
        <f>'STAL 135'!H30</f>
        <v>0</v>
      </c>
    </row>
    <row r="291" spans="1:10" ht="12">
      <c r="A291" s="114" t="str">
        <f>SUBSTITUTE('STAL 135'!B32,"_",'STAL 135'!$H$9,1)</f>
        <v>SS090-R-RU300-G</v>
      </c>
      <c r="B291" s="115">
        <f>'STAL 135'!$L$3</f>
        <v>0</v>
      </c>
      <c r="C291" s="115">
        <f>'STAL 135'!$L$6</f>
        <v>0</v>
      </c>
      <c r="D291" s="115">
        <f>'STAL 135'!$L$4</f>
        <v>0</v>
      </c>
      <c r="E291" s="115" t="str">
        <f>'STAL 135'!$L$5</f>
        <v>SHO</v>
      </c>
      <c r="F291" s="115">
        <f>'STAL 135'!$B$2</f>
        <v>0</v>
      </c>
      <c r="G291" s="204" t="str">
        <f>'STAL 135'!$B$7</f>
        <v>2019-04-2</v>
      </c>
      <c r="H291" s="115">
        <f>'STAL 135'!$L$3</f>
        <v>0</v>
      </c>
      <c r="I291" s="115" t="str">
        <f>SUBSTITUTE(SUBSTITUTE(SUBSTITUTE(SUBSTITUTE(SUBSTITUTE(A291,"RS135","RS130",1),"SS090","SS087",1),"RO135","RO130",1),"OP090","OP087",1),"RS120","RS110",1)</f>
        <v>SS087-R-RU300-G</v>
      </c>
      <c r="J291" s="115">
        <f>'STAL 135'!H32</f>
        <v>0</v>
      </c>
    </row>
    <row r="292" spans="1:10" ht="12">
      <c r="A292" s="114" t="str">
        <f>SUBSTITUTE('STAL 135'!B33,"_",'STAL 135'!$H$9,1)</f>
        <v>SS090-R-RU100-G</v>
      </c>
      <c r="B292" s="115">
        <f>'STAL 135'!$L$3</f>
        <v>0</v>
      </c>
      <c r="C292" s="115">
        <f>'STAL 135'!$L$6</f>
        <v>0</v>
      </c>
      <c r="D292" s="115">
        <f>'STAL 135'!$L$4</f>
        <v>0</v>
      </c>
      <c r="E292" s="115" t="str">
        <f>'STAL 135'!$L$5</f>
        <v>SHO</v>
      </c>
      <c r="F292" s="115">
        <f>'STAL 135'!$B$2</f>
        <v>0</v>
      </c>
      <c r="G292" s="204" t="str">
        <f>'STAL 135'!$B$7</f>
        <v>2019-04-2</v>
      </c>
      <c r="H292" s="115">
        <f>'STAL 135'!$L$3</f>
        <v>0</v>
      </c>
      <c r="I292" s="115" t="str">
        <f aca="true" t="shared" si="23" ref="I292:I298">SUBSTITUTE(SUBSTITUTE(SUBSTITUTE(SUBSTITUTE(SUBSTITUTE(A292,"RS135","RS130",1),"SS090","SS087",1),"RO135","RO130",1),"OP090","OP087",1),"RS120","RS110",1)</f>
        <v>SS087-R-RU100-G</v>
      </c>
      <c r="J292" s="115">
        <f>'STAL 135'!H33</f>
        <v>0</v>
      </c>
    </row>
    <row r="293" spans="1:10" ht="12">
      <c r="A293" s="114" t="str">
        <f>SUBSTITUTE('STAL 135'!B34,"_",'STAL 135'!$H$9,1)</f>
        <v>SS090-R-MU----D</v>
      </c>
      <c r="B293" s="115">
        <f>'STAL 135'!$L$3</f>
        <v>0</v>
      </c>
      <c r="C293" s="115">
        <f>'STAL 135'!$L$6</f>
        <v>0</v>
      </c>
      <c r="D293" s="115">
        <f>'STAL 135'!$L$4</f>
        <v>0</v>
      </c>
      <c r="E293" s="115" t="str">
        <f>'STAL 135'!$L$5</f>
        <v>SHO</v>
      </c>
      <c r="F293" s="115">
        <f>'STAL 135'!$B$2</f>
        <v>0</v>
      </c>
      <c r="G293" s="204" t="str">
        <f>'STAL 135'!$B$7</f>
        <v>2019-04-2</v>
      </c>
      <c r="H293" s="115">
        <f>'STAL 135'!$L$3</f>
        <v>0</v>
      </c>
      <c r="I293" s="115" t="str">
        <f t="shared" si="23"/>
        <v>SS087-R-MU----D</v>
      </c>
      <c r="J293" s="115">
        <f>'STAL 135'!H34</f>
        <v>0</v>
      </c>
    </row>
    <row r="294" spans="1:10" ht="12">
      <c r="A294" s="114" t="str">
        <f>SUBSTITUTE('STAL 135'!B35,"_",'STAL 135'!$H$9,1)</f>
        <v>SS090-R-KO060-G</v>
      </c>
      <c r="B294" s="115">
        <f>'STAL 135'!$L$3</f>
        <v>0</v>
      </c>
      <c r="C294" s="115">
        <f>'STAL 135'!$L$6</f>
        <v>0</v>
      </c>
      <c r="D294" s="115">
        <f>'STAL 135'!$L$4</f>
        <v>0</v>
      </c>
      <c r="E294" s="115" t="str">
        <f>'STAL 135'!$L$5</f>
        <v>SHO</v>
      </c>
      <c r="F294" s="115">
        <f>'STAL 135'!$B$2</f>
        <v>0</v>
      </c>
      <c r="G294" s="204" t="str">
        <f>'STAL 135'!$B$7</f>
        <v>2019-04-2</v>
      </c>
      <c r="H294" s="115">
        <f>'STAL 135'!$L$3</f>
        <v>0</v>
      </c>
      <c r="I294" s="115" t="str">
        <f t="shared" si="23"/>
        <v>SS087-R-KO060-G</v>
      </c>
      <c r="J294" s="115">
        <f>'STAL 135'!H35</f>
        <v>0</v>
      </c>
    </row>
    <row r="295" spans="1:10" ht="12">
      <c r="A295" s="114" t="str">
        <f>SUBSTITUTE('STAL 135'!B36,"_",'STAL 135'!$H$9,1)</f>
        <v>SS090-R-TR060-D</v>
      </c>
      <c r="B295" s="115">
        <f>'STAL 135'!$L$3</f>
        <v>0</v>
      </c>
      <c r="C295" s="115">
        <f>'STAL 135'!$L$6</f>
        <v>0</v>
      </c>
      <c r="D295" s="115">
        <f>'STAL 135'!$L$4</f>
        <v>0</v>
      </c>
      <c r="E295" s="115" t="str">
        <f>'STAL 135'!$L$5</f>
        <v>SHO</v>
      </c>
      <c r="F295" s="115">
        <f>'STAL 135'!$B$2</f>
        <v>0</v>
      </c>
      <c r="G295" s="204" t="str">
        <f>'STAL 135'!$B$7</f>
        <v>2019-04-2</v>
      </c>
      <c r="H295" s="115">
        <f>'STAL 135'!$L$3</f>
        <v>0</v>
      </c>
      <c r="I295" s="115" t="str">
        <f t="shared" si="23"/>
        <v>SS087-R-TR060-D</v>
      </c>
      <c r="J295" s="115">
        <f>'STAL 135'!H36</f>
        <v>0</v>
      </c>
    </row>
    <row r="296" spans="1:10" ht="12">
      <c r="A296" s="114" t="str">
        <f>SUBSTITUTE('STAL 135'!B37,"_",'STAL 135'!$H$9,1)</f>
        <v>SS090-R-WY----D</v>
      </c>
      <c r="B296" s="115">
        <f>'STAL 135'!$L$3</f>
        <v>0</v>
      </c>
      <c r="C296" s="115">
        <f>'STAL 135'!$L$6</f>
        <v>0</v>
      </c>
      <c r="D296" s="115">
        <f>'STAL 135'!$L$4</f>
        <v>0</v>
      </c>
      <c r="E296" s="115" t="str">
        <f>'STAL 135'!$L$5</f>
        <v>SHO</v>
      </c>
      <c r="F296" s="115">
        <f>'STAL 135'!$B$2</f>
        <v>0</v>
      </c>
      <c r="G296" s="204" t="str">
        <f>'STAL 135'!$B$7</f>
        <v>2019-04-2</v>
      </c>
      <c r="H296" s="115">
        <f>'STAL 135'!$L$3</f>
        <v>0</v>
      </c>
      <c r="I296" s="115" t="str">
        <f t="shared" si="23"/>
        <v>SS087-R-WY----D</v>
      </c>
      <c r="J296" s="115">
        <f>'STAL 135'!H37</f>
        <v>0</v>
      </c>
    </row>
    <row r="297" spans="1:10" ht="12">
      <c r="A297" s="114" t="str">
        <f>SUBSTITUTE('STAL 135'!B38,"_",'STAL 135'!$H$9,1)</f>
        <v>SS090-R-OM----D</v>
      </c>
      <c r="B297" s="115">
        <f>'STAL 135'!$L$3</f>
        <v>0</v>
      </c>
      <c r="C297" s="115">
        <f>'STAL 135'!$L$6</f>
        <v>0</v>
      </c>
      <c r="D297" s="115">
        <f>'STAL 135'!$L$4</f>
        <v>0</v>
      </c>
      <c r="E297" s="115" t="str">
        <f>'STAL 135'!$L$5</f>
        <v>SHO</v>
      </c>
      <c r="F297" s="115">
        <f>'STAL 135'!$B$2</f>
        <v>0</v>
      </c>
      <c r="G297" s="204" t="str">
        <f>'STAL 135'!$B$7</f>
        <v>2019-04-2</v>
      </c>
      <c r="H297" s="115">
        <f>'STAL 135'!$L$3</f>
        <v>0</v>
      </c>
      <c r="I297" s="115" t="str">
        <f t="shared" si="23"/>
        <v>SS087-R-OM----D</v>
      </c>
      <c r="J297" s="115">
        <f>'STAL 135'!H38</f>
        <v>0</v>
      </c>
    </row>
    <row r="298" spans="1:10" ht="12">
      <c r="A298" s="114" t="str">
        <f>SUBSTITUTE('STAL 135'!B40,"_",'STAL 135'!$H$9,1)</f>
        <v>SS100-R-RU300-G</v>
      </c>
      <c r="B298" s="115">
        <f>'STAL 135'!$L$3</f>
        <v>0</v>
      </c>
      <c r="C298" s="115">
        <f>'STAL 135'!$L$6</f>
        <v>0</v>
      </c>
      <c r="D298" s="115">
        <f>'STAL 135'!$L$4</f>
        <v>0</v>
      </c>
      <c r="E298" s="115" t="str">
        <f>'STAL 135'!$L$5</f>
        <v>SHO</v>
      </c>
      <c r="F298" s="115">
        <f>'STAL 135'!$B$2</f>
        <v>0</v>
      </c>
      <c r="G298" s="204" t="str">
        <f>'STAL 135'!$B$7</f>
        <v>2019-04-2</v>
      </c>
      <c r="H298" s="115">
        <f>'STAL 135'!$L$3</f>
        <v>0</v>
      </c>
      <c r="I298" s="115" t="str">
        <f t="shared" si="23"/>
        <v>SS100-R-RU300-G</v>
      </c>
      <c r="J298" s="115">
        <f>'STAL 135'!H40</f>
        <v>0</v>
      </c>
    </row>
    <row r="299" spans="1:10" ht="12">
      <c r="A299" s="114" t="str">
        <f>SUBSTITUTE('STAL 135'!B41,"_",'STAL 135'!$H$9,1)</f>
        <v>SS100-R-RU100-G</v>
      </c>
      <c r="B299" s="115">
        <f>'STAL 135'!$L$3</f>
        <v>0</v>
      </c>
      <c r="C299" s="115">
        <f>'STAL 135'!$L$6</f>
        <v>0</v>
      </c>
      <c r="D299" s="115">
        <f>'STAL 135'!$L$4</f>
        <v>0</v>
      </c>
      <c r="E299" s="115" t="str">
        <f>'STAL 135'!$L$5</f>
        <v>SHO</v>
      </c>
      <c r="F299" s="115">
        <f>'STAL 135'!$B$2</f>
        <v>0</v>
      </c>
      <c r="G299" s="204" t="str">
        <f>'STAL 135'!$B$7</f>
        <v>2019-04-2</v>
      </c>
      <c r="H299" s="115">
        <f>'STAL 135'!$L$3</f>
        <v>0</v>
      </c>
      <c r="I299" s="115" t="str">
        <f aca="true" t="shared" si="24" ref="I299:I305">SUBSTITUTE(SUBSTITUTE(SUBSTITUTE(SUBSTITUTE(SUBSTITUTE(A299,"RS135","RS130",1),"SS090","SS087",1),"RO135","RO130",1),"OP090","OP087",1),"RS120","RS110",1)</f>
        <v>SS100-R-RU100-G</v>
      </c>
      <c r="J299" s="115">
        <f>'STAL 135'!H41</f>
        <v>0</v>
      </c>
    </row>
    <row r="300" spans="1:10" ht="12">
      <c r="A300" s="114" t="str">
        <f>SUBSTITUTE('STAL 135'!B42,"_",'STAL 135'!$H$9,1)</f>
        <v>SS100-R-MU----D</v>
      </c>
      <c r="B300" s="115">
        <f>'STAL 135'!$L$3</f>
        <v>0</v>
      </c>
      <c r="C300" s="115">
        <f>'STAL 135'!$L$6</f>
        <v>0</v>
      </c>
      <c r="D300" s="115">
        <f>'STAL 135'!$L$4</f>
        <v>0</v>
      </c>
      <c r="E300" s="115" t="str">
        <f>'STAL 135'!$L$5</f>
        <v>SHO</v>
      </c>
      <c r="F300" s="115">
        <f>'STAL 135'!$B$2</f>
        <v>0</v>
      </c>
      <c r="G300" s="204" t="str">
        <f>'STAL 135'!$B$7</f>
        <v>2019-04-2</v>
      </c>
      <c r="H300" s="115">
        <f>'STAL 135'!$L$3</f>
        <v>0</v>
      </c>
      <c r="I300" s="115" t="str">
        <f t="shared" si="24"/>
        <v>SS100-R-MU----D</v>
      </c>
      <c r="J300" s="115">
        <f>'STAL 135'!H42</f>
        <v>0</v>
      </c>
    </row>
    <row r="301" spans="1:10" ht="12">
      <c r="A301" s="114" t="str">
        <f>SUBSTITUTE('STAL 135'!B43,"_",'STAL 135'!$H$9,1)</f>
        <v>SS100-R-KO060-G</v>
      </c>
      <c r="B301" s="115">
        <f>'STAL 135'!$L$3</f>
        <v>0</v>
      </c>
      <c r="C301" s="115">
        <f>'STAL 135'!$L$6</f>
        <v>0</v>
      </c>
      <c r="D301" s="115">
        <f>'STAL 135'!$L$4</f>
        <v>0</v>
      </c>
      <c r="E301" s="115" t="str">
        <f>'STAL 135'!$L$5</f>
        <v>SHO</v>
      </c>
      <c r="F301" s="115">
        <f>'STAL 135'!$B$2</f>
        <v>0</v>
      </c>
      <c r="G301" s="204" t="str">
        <f>'STAL 135'!$B$7</f>
        <v>2019-04-2</v>
      </c>
      <c r="H301" s="115">
        <f>'STAL 135'!$L$3</f>
        <v>0</v>
      </c>
      <c r="I301" s="115" t="str">
        <f t="shared" si="24"/>
        <v>SS100-R-KO060-G</v>
      </c>
      <c r="J301" s="115">
        <f>'STAL 135'!H43</f>
        <v>0</v>
      </c>
    </row>
    <row r="302" spans="1:10" ht="12">
      <c r="A302" s="114" t="str">
        <f>SUBSTITUTE('STAL 135'!B44,"_",'STAL 135'!$H$9,1)</f>
        <v>SS100-R-TR060-D</v>
      </c>
      <c r="B302" s="115">
        <f>'STAL 135'!$L$3</f>
        <v>0</v>
      </c>
      <c r="C302" s="115">
        <f>'STAL 135'!$L$6</f>
        <v>0</v>
      </c>
      <c r="D302" s="115">
        <f>'STAL 135'!$L$4</f>
        <v>0</v>
      </c>
      <c r="E302" s="115" t="str">
        <f>'STAL 135'!$L$5</f>
        <v>SHO</v>
      </c>
      <c r="F302" s="115">
        <f>'STAL 135'!$B$2</f>
        <v>0</v>
      </c>
      <c r="G302" s="204" t="str">
        <f>'STAL 135'!$B$7</f>
        <v>2019-04-2</v>
      </c>
      <c r="H302" s="115">
        <f>'STAL 135'!$L$3</f>
        <v>0</v>
      </c>
      <c r="I302" s="115" t="str">
        <f t="shared" si="24"/>
        <v>SS100-R-TR060-D</v>
      </c>
      <c r="J302" s="115">
        <f>'STAL 135'!H44</f>
        <v>0</v>
      </c>
    </row>
    <row r="303" spans="1:10" ht="12">
      <c r="A303" s="114" t="str">
        <f>SUBSTITUTE('STAL 135'!B45,"_",'STAL 135'!$H$9,1)</f>
        <v>SS100-R-OM----D</v>
      </c>
      <c r="B303" s="115">
        <f>'STAL 135'!$L$3</f>
        <v>0</v>
      </c>
      <c r="C303" s="115">
        <f>'STAL 135'!$L$6</f>
        <v>0</v>
      </c>
      <c r="D303" s="115">
        <f>'STAL 135'!$L$4</f>
        <v>0</v>
      </c>
      <c r="E303" s="115" t="str">
        <f>'STAL 135'!$L$5</f>
        <v>SHO</v>
      </c>
      <c r="F303" s="115">
        <f>'STAL 135'!$B$2</f>
        <v>0</v>
      </c>
      <c r="G303" s="204" t="str">
        <f>'STAL 135'!$B$7</f>
        <v>2019-04-2</v>
      </c>
      <c r="H303" s="115">
        <f>'STAL 135'!$L$3</f>
        <v>0</v>
      </c>
      <c r="I303" s="115" t="str">
        <f>SUBSTITUTE(SUBSTITUTE(SUBSTITUTE(SUBSTITUTE(SUBSTITUTE(A303,"RS135","RS130",1),"SS090","SS087",1),"RO135","RO130",1),"OP090","OP087",1),"RS120","RS110",1)</f>
        <v>SS100-R-OM----D</v>
      </c>
      <c r="J303" s="115">
        <f>'STAL 135'!H45</f>
        <v>0</v>
      </c>
    </row>
    <row r="304" spans="1:10" ht="12">
      <c r="A304" s="114" t="str">
        <f>SUBSTITUTE('STAL 135'!B11,"_",'STAL 135'!$I$9,1)</f>
        <v>RS135-V-RY300-G</v>
      </c>
      <c r="B304" s="115">
        <f>'STAL 135'!$L$3</f>
        <v>0</v>
      </c>
      <c r="C304" s="115">
        <f>'STAL 135'!$L$6</f>
        <v>0</v>
      </c>
      <c r="D304" s="115">
        <f>'STAL 135'!$L$4</f>
        <v>0</v>
      </c>
      <c r="E304" s="115" t="str">
        <f>'STAL 135'!$L$5</f>
        <v>SHO</v>
      </c>
      <c r="F304" s="115">
        <f>'STAL 135'!$B$2</f>
        <v>0</v>
      </c>
      <c r="G304" s="204" t="str">
        <f>'STAL 135'!$B$7</f>
        <v>2019-04-2</v>
      </c>
      <c r="H304" s="115">
        <f>'STAL 135'!$L$3</f>
        <v>0</v>
      </c>
      <c r="I304" s="115" t="str">
        <f t="shared" si="24"/>
        <v>RS130-V-RY300-G</v>
      </c>
      <c r="J304" s="115">
        <f>'STAL 135'!I11</f>
        <v>0</v>
      </c>
    </row>
    <row r="305" spans="1:10" ht="12">
      <c r="A305" s="114" t="str">
        <f>SUBSTITUTE('STAL 135'!B12,"_",'STAL 135'!$I$9,1)</f>
        <v>RS135-V-RY400-G</v>
      </c>
      <c r="B305" s="115">
        <f>'STAL 135'!$L$3</f>
        <v>0</v>
      </c>
      <c r="C305" s="115">
        <f>'STAL 135'!$L$6</f>
        <v>0</v>
      </c>
      <c r="D305" s="115">
        <f>'STAL 135'!$L$4</f>
        <v>0</v>
      </c>
      <c r="E305" s="115" t="str">
        <f>'STAL 135'!$L$5</f>
        <v>SHO</v>
      </c>
      <c r="F305" s="115">
        <f>'STAL 135'!$B$2</f>
        <v>0</v>
      </c>
      <c r="G305" s="204" t="str">
        <f>'STAL 135'!$B$7</f>
        <v>2019-04-2</v>
      </c>
      <c r="H305" s="115">
        <f>'STAL 135'!$L$3</f>
        <v>0</v>
      </c>
      <c r="I305" s="115" t="str">
        <f t="shared" si="24"/>
        <v>RS130-V-RY400-G</v>
      </c>
      <c r="J305" s="115">
        <f>'STAL 135'!I12</f>
        <v>0</v>
      </c>
    </row>
    <row r="306" spans="1:10" ht="12">
      <c r="A306" s="114" t="str">
        <f>SUBSTITUTE('STAL 135'!B13,"_",'STAL 135'!$I$9,1)</f>
        <v>RS130-V-A25x2-G</v>
      </c>
      <c r="B306" s="115">
        <f>'STAL 135'!$L$3</f>
        <v>0</v>
      </c>
      <c r="C306" s="115">
        <f>'STAL 135'!$L$6</f>
        <v>0</v>
      </c>
      <c r="D306" s="115">
        <f>'STAL 135'!$L$4</f>
        <v>0</v>
      </c>
      <c r="E306" s="115" t="str">
        <f>'STAL 135'!$L$5</f>
        <v>SHO</v>
      </c>
      <c r="F306" s="115">
        <f>'STAL 135'!$B$2</f>
        <v>0</v>
      </c>
      <c r="G306" s="204" t="str">
        <f>'STAL 135'!$B$7</f>
        <v>2019-04-2</v>
      </c>
      <c r="H306" s="115">
        <f>'STAL 135'!$L$3</f>
        <v>0</v>
      </c>
      <c r="I306" s="115" t="str">
        <f>SUBSTITUTE(SUBSTITUTE(SUBSTITUTE(SUBSTITUTE(SUBSTITUTE(A306,"RS135","RS130",1),"SS090","SS087",1),"RO135","RO130",1),"OP090","OP087",1),"RS120","RS110",1)</f>
        <v>RS130-V-A25x2-G</v>
      </c>
      <c r="J306" s="115">
        <f>'STAL 135'!I13</f>
        <v>0</v>
      </c>
    </row>
    <row r="307" spans="1:10" ht="12">
      <c r="A307" s="114" t="str">
        <f>SUBSTITUTE('STAL 135'!B14,"_",'STAL 135'!$I$9,1)</f>
        <v>RS135-V-HL----Q</v>
      </c>
      <c r="B307" s="115">
        <f>'STAL 135'!$L$3</f>
        <v>0</v>
      </c>
      <c r="C307" s="115">
        <f>'STAL 135'!$L$6</f>
        <v>0</v>
      </c>
      <c r="D307" s="115">
        <f>'STAL 135'!$L$4</f>
        <v>0</v>
      </c>
      <c r="E307" s="115" t="str">
        <f>'STAL 135'!$L$5</f>
        <v>SHO</v>
      </c>
      <c r="F307" s="115">
        <f>'STAL 135'!$B$2</f>
        <v>0</v>
      </c>
      <c r="G307" s="204" t="str">
        <f>'STAL 135'!$B$7</f>
        <v>2019-04-2</v>
      </c>
      <c r="H307" s="115">
        <f>'STAL 135'!$L$3</f>
        <v>0</v>
      </c>
      <c r="I307" s="115" t="str">
        <f aca="true" t="shared" si="25" ref="I307:I321">SUBSTITUTE(SUBSTITUTE(SUBSTITUTE(SUBSTITUTE(SUBSTITUTE(A307,"RS135","RS130",1),"SS090","SS087",1),"RO135","RO130",1),"OP090","OP087",1),"RS120","RS110",1)</f>
        <v>RS130-V-HL----Q</v>
      </c>
      <c r="J307" s="115">
        <f>'STAL 135'!I14</f>
        <v>0</v>
      </c>
    </row>
    <row r="308" spans="1:10" ht="12">
      <c r="A308" s="114" t="str">
        <f>SUBSTITUTE('STAL 135'!B15,"_",'STAL 135'!$I$9,1)</f>
        <v>RS135-V-HM----D</v>
      </c>
      <c r="B308" s="115">
        <f>'STAL 135'!$L$3</f>
        <v>0</v>
      </c>
      <c r="C308" s="115">
        <f>'STAL 135'!$L$6</f>
        <v>0</v>
      </c>
      <c r="D308" s="115">
        <f>'STAL 135'!$L$4</f>
        <v>0</v>
      </c>
      <c r="E308" s="115" t="str">
        <f>'STAL 135'!$L$5</f>
        <v>SHO</v>
      </c>
      <c r="F308" s="115">
        <f>'STAL 135'!$B$2</f>
        <v>0</v>
      </c>
      <c r="G308" s="204" t="str">
        <f>'STAL 135'!$B$7</f>
        <v>2019-04-2</v>
      </c>
      <c r="H308" s="115">
        <f>'STAL 135'!$L$3</f>
        <v>0</v>
      </c>
      <c r="I308" s="115" t="str">
        <f t="shared" si="25"/>
        <v>RS130-V-HM----D</v>
      </c>
      <c r="J308" s="115">
        <f>'STAL 135'!I15</f>
        <v>0</v>
      </c>
    </row>
    <row r="309" spans="1:10" ht="12">
      <c r="A309" s="114" t="str">
        <f>SUBSTITUTE('STAL 135'!B16,"_",'STAL 135'!$I$9,1)</f>
        <v>RS135-V-HG----D</v>
      </c>
      <c r="B309" s="115">
        <f>'STAL 135'!$L$3</f>
        <v>0</v>
      </c>
      <c r="C309" s="115">
        <f>'STAL 135'!$L$6</f>
        <v>0</v>
      </c>
      <c r="D309" s="115">
        <f>'STAL 135'!$L$4</f>
        <v>0</v>
      </c>
      <c r="E309" s="115" t="str">
        <f>'STAL 135'!$L$5</f>
        <v>SHO</v>
      </c>
      <c r="F309" s="115">
        <f>'STAL 135'!$B$2</f>
        <v>0</v>
      </c>
      <c r="G309" s="204" t="str">
        <f>'STAL 135'!$B$7</f>
        <v>2019-04-2</v>
      </c>
      <c r="H309" s="115">
        <f>'STAL 135'!$L$3</f>
        <v>0</v>
      </c>
      <c r="I309" s="115" t="str">
        <f t="shared" si="25"/>
        <v>RS130-V-HG----D</v>
      </c>
      <c r="J309" s="115">
        <f>'STAL 135'!I16</f>
        <v>0</v>
      </c>
    </row>
    <row r="310" spans="1:10" ht="12">
      <c r="A310" s="114" t="str">
        <f>SUBSTITUTE('STAL 135'!B17,"_",'STAL 135'!$I$9,1)</f>
        <v>RS135-V-LK----G</v>
      </c>
      <c r="B310" s="115">
        <f>'STAL 135'!$L$3</f>
        <v>0</v>
      </c>
      <c r="C310" s="115">
        <f>'STAL 135'!$L$6</f>
        <v>0</v>
      </c>
      <c r="D310" s="115">
        <f>'STAL 135'!$L$4</f>
        <v>0</v>
      </c>
      <c r="E310" s="115" t="str">
        <f>'STAL 135'!$L$5</f>
        <v>SHO</v>
      </c>
      <c r="F310" s="115">
        <f>'STAL 135'!$B$2</f>
        <v>0</v>
      </c>
      <c r="G310" s="204" t="str">
        <f>'STAL 135'!$B$7</f>
        <v>2019-04-2</v>
      </c>
      <c r="H310" s="115">
        <f>'STAL 135'!$L$3</f>
        <v>0</v>
      </c>
      <c r="I310" s="115" t="str">
        <f t="shared" si="25"/>
        <v>RS130-V-LK----G</v>
      </c>
      <c r="J310" s="115">
        <f>'STAL 135'!I17</f>
        <v>0</v>
      </c>
    </row>
    <row r="311" spans="1:10" ht="12">
      <c r="A311" s="114" t="str">
        <f>SUBSTITUTE('STAL 135'!B18,"_",'STAL 135'!$I$9,1)</f>
        <v>RS135-V-LH----D</v>
      </c>
      <c r="B311" s="115">
        <f>'STAL 135'!$L$3</f>
        <v>0</v>
      </c>
      <c r="C311" s="115">
        <f>'STAL 135'!$L$6</f>
        <v>0</v>
      </c>
      <c r="D311" s="115">
        <f>'STAL 135'!$L$4</f>
        <v>0</v>
      </c>
      <c r="E311" s="115" t="str">
        <f>'STAL 135'!$L$5</f>
        <v>SHO</v>
      </c>
      <c r="F311" s="115">
        <f>'STAL 135'!$B$2</f>
        <v>0</v>
      </c>
      <c r="G311" s="204" t="str">
        <f>'STAL 135'!$B$7</f>
        <v>2019-04-2</v>
      </c>
      <c r="H311" s="115">
        <f>'STAL 135'!$L$3</f>
        <v>0</v>
      </c>
      <c r="I311" s="115" t="str">
        <f t="shared" si="25"/>
        <v>RS130-V-LH----D</v>
      </c>
      <c r="J311" s="115">
        <f>'STAL 135'!I18</f>
        <v>0</v>
      </c>
    </row>
    <row r="312" spans="1:10" ht="12">
      <c r="A312" s="114" t="str">
        <f>SUBSTITUTE('STAL 135'!B19,"_",'STAL 135'!$I$9,1)</f>
        <v>RS135-V-LW090-G</v>
      </c>
      <c r="B312" s="115">
        <f>'STAL 135'!$L$3</f>
        <v>0</v>
      </c>
      <c r="C312" s="115">
        <f>'STAL 135'!$L$6</f>
        <v>0</v>
      </c>
      <c r="D312" s="115">
        <f>'STAL 135'!$L$4</f>
        <v>0</v>
      </c>
      <c r="E312" s="115" t="str">
        <f>'STAL 135'!$L$5</f>
        <v>SHO</v>
      </c>
      <c r="F312" s="115">
        <f>'STAL 135'!$B$2</f>
        <v>0</v>
      </c>
      <c r="G312" s="204" t="str">
        <f>'STAL 135'!$B$7</f>
        <v>2019-04-2</v>
      </c>
      <c r="H312" s="115">
        <f>'STAL 135'!$L$3</f>
        <v>0</v>
      </c>
      <c r="I312" s="115" t="str">
        <f t="shared" si="25"/>
        <v>RS130-V-LW090-G</v>
      </c>
      <c r="J312" s="115">
        <f>'STAL 135'!I19</f>
        <v>0</v>
      </c>
    </row>
    <row r="313" spans="1:10" ht="12">
      <c r="A313" s="114" t="str">
        <f>SUBSTITUTE('STAL 135'!B20,"_",'STAL 135'!$I$9,1)</f>
        <v>RS135-V-LZ090-G</v>
      </c>
      <c r="B313" s="115">
        <f>'STAL 135'!$L$3</f>
        <v>0</v>
      </c>
      <c r="C313" s="115">
        <f>'STAL 135'!$L$6</f>
        <v>0</v>
      </c>
      <c r="D313" s="115">
        <f>'STAL 135'!$L$4</f>
        <v>0</v>
      </c>
      <c r="E313" s="115" t="str">
        <f>'STAL 135'!$L$5</f>
        <v>SHO</v>
      </c>
      <c r="F313" s="115">
        <f>'STAL 135'!$B$2</f>
        <v>0</v>
      </c>
      <c r="G313" s="204" t="str">
        <f>'STAL 135'!$B$7</f>
        <v>2019-04-2</v>
      </c>
      <c r="H313" s="115">
        <f>'STAL 135'!$L$3</f>
        <v>0</v>
      </c>
      <c r="I313" s="115" t="str">
        <f t="shared" si="25"/>
        <v>RS130-V-LZ090-G</v>
      </c>
      <c r="J313" s="115">
        <f>'STAL 135'!I20</f>
        <v>0</v>
      </c>
    </row>
    <row r="314" spans="1:10" ht="12">
      <c r="A314" s="114" t="str">
        <f>SUBSTITUTE('STAL 135'!B21,"_",'STAL 135'!$I$9,1)</f>
        <v>RS135-V-LWREG-G</v>
      </c>
      <c r="B314" s="115">
        <f>'STAL 135'!$L$3</f>
        <v>0</v>
      </c>
      <c r="C314" s="115">
        <f>'STAL 135'!$L$6</f>
        <v>0</v>
      </c>
      <c r="D314" s="115">
        <f>'STAL 135'!$L$4</f>
        <v>0</v>
      </c>
      <c r="E314" s="115" t="str">
        <f>'STAL 135'!$L$5</f>
        <v>SHO</v>
      </c>
      <c r="F314" s="115">
        <f>'STAL 135'!$B$2</f>
        <v>0</v>
      </c>
      <c r="G314" s="204" t="str">
        <f>'STAL 135'!$B$7</f>
        <v>2019-04-2</v>
      </c>
      <c r="H314" s="115">
        <f>'STAL 135'!$L$3</f>
        <v>0</v>
      </c>
      <c r="I314" s="115" t="str">
        <f>SUBSTITUTE(SUBSTITUTE(SUBSTITUTE(SUBSTITUTE(SUBSTITUTE(A314,"RS135","RS130",1),"SS090","SS087",1),"RO135","RO130",1),"OP090","OP087",1),"RS120","RS110",1)</f>
        <v>RS130-V-LWREG-G</v>
      </c>
      <c r="J314" s="115">
        <f>'STAL 135'!I21</f>
        <v>0</v>
      </c>
    </row>
    <row r="315" spans="1:10" ht="12">
      <c r="A315" s="114" t="str">
        <f>SUBSTITUTE('STAL 135'!B22,"_",'STAL 135'!$I$9,1)</f>
        <v>RS135-V-LZREG-G</v>
      </c>
      <c r="B315" s="115">
        <f>'STAL 135'!$L$3</f>
        <v>0</v>
      </c>
      <c r="C315" s="115">
        <f>'STAL 135'!$L$6</f>
        <v>0</v>
      </c>
      <c r="D315" s="115">
        <f>'STAL 135'!$L$4</f>
        <v>0</v>
      </c>
      <c r="E315" s="115" t="str">
        <f>'STAL 135'!$L$5</f>
        <v>SHO</v>
      </c>
      <c r="F315" s="115">
        <f>'STAL 135'!$B$2</f>
        <v>0</v>
      </c>
      <c r="G315" s="204" t="str">
        <f>'STAL 135'!$B$7</f>
        <v>2019-04-2</v>
      </c>
      <c r="H315" s="115">
        <f>'STAL 135'!$L$3</f>
        <v>0</v>
      </c>
      <c r="I315" s="115" t="str">
        <f t="shared" si="25"/>
        <v>RS130-V-LZREG-G</v>
      </c>
      <c r="J315" s="115">
        <f>'STAL 135'!I22</f>
        <v>0</v>
      </c>
    </row>
    <row r="316" spans="1:10" ht="12">
      <c r="A316" s="114" t="str">
        <f>SUBSTITUTE('STAL 135'!B23,"_",'STAL 135'!$I$9,1)</f>
        <v>RS135-V-LW___-D</v>
      </c>
      <c r="B316" s="115">
        <f>'STAL 135'!$L$3</f>
        <v>0</v>
      </c>
      <c r="C316" s="115">
        <f>'STAL 135'!$L$6</f>
        <v>0</v>
      </c>
      <c r="D316" s="115">
        <f>'STAL 135'!$L$4</f>
        <v>0</v>
      </c>
      <c r="E316" s="115" t="str">
        <f>'STAL 135'!$L$5</f>
        <v>SHO</v>
      </c>
      <c r="F316" s="115">
        <f>'STAL 135'!$B$2</f>
        <v>0</v>
      </c>
      <c r="G316" s="204" t="str">
        <f>'STAL 135'!$B$7</f>
        <v>2019-04-2</v>
      </c>
      <c r="H316" s="115">
        <f>'STAL 135'!$L$3</f>
        <v>0</v>
      </c>
      <c r="I316" s="115" t="str">
        <f t="shared" si="25"/>
        <v>RS130-V-LW___-D</v>
      </c>
      <c r="J316" s="115">
        <f>'STAL 135'!I23</f>
        <v>0</v>
      </c>
    </row>
    <row r="317" spans="1:10" ht="12">
      <c r="A317" s="114" t="str">
        <f>SUBSTITUTE('STAL 135'!B24,"_",'STAL 135'!$I$9,1)</f>
        <v>RS135-V-LZ___-D</v>
      </c>
      <c r="B317" s="115">
        <f>'STAL 135'!$L$3</f>
        <v>0</v>
      </c>
      <c r="C317" s="115">
        <f>'STAL 135'!$L$6</f>
        <v>0</v>
      </c>
      <c r="D317" s="115">
        <f>'STAL 135'!$L$4</f>
        <v>0</v>
      </c>
      <c r="E317" s="115" t="str">
        <f>'STAL 135'!$L$5</f>
        <v>SHO</v>
      </c>
      <c r="F317" s="115">
        <f>'STAL 135'!$B$2</f>
        <v>0</v>
      </c>
      <c r="G317" s="204" t="str">
        <f>'STAL 135'!$B$7</f>
        <v>2019-04-2</v>
      </c>
      <c r="H317" s="115">
        <f>'STAL 135'!$L$3</f>
        <v>0</v>
      </c>
      <c r="I317" s="115" t="str">
        <f t="shared" si="25"/>
        <v>RS130-V-LZ___-D</v>
      </c>
      <c r="J317" s="115">
        <f>'STAL 135'!I24</f>
        <v>0</v>
      </c>
    </row>
    <row r="318" spans="1:10" ht="12">
      <c r="A318" s="114" t="str">
        <f>SUBSTITUTE('STAL 135'!B25,"_",'STAL 135'!$I$9,1)</f>
        <v>RS135-V-LE___-D</v>
      </c>
      <c r="B318" s="115">
        <f>'STAL 135'!$L$3</f>
        <v>0</v>
      </c>
      <c r="C318" s="115">
        <f>'STAL 135'!$L$6</f>
        <v>0</v>
      </c>
      <c r="D318" s="115">
        <f>'STAL 135'!$L$4</f>
        <v>0</v>
      </c>
      <c r="E318" s="115" t="str">
        <f>'STAL 135'!$L$5</f>
        <v>SHO</v>
      </c>
      <c r="F318" s="115">
        <f>'STAL 135'!$B$2</f>
        <v>0</v>
      </c>
      <c r="G318" s="204" t="str">
        <f>'STAL 135'!$B$7</f>
        <v>2019-04-2</v>
      </c>
      <c r="H318" s="115">
        <f>'STAL 135'!$L$3</f>
        <v>0</v>
      </c>
      <c r="I318" s="115" t="str">
        <f t="shared" si="25"/>
        <v>RS130-V-LE___-D</v>
      </c>
      <c r="J318" s="115">
        <f>'STAL 135'!I25</f>
        <v>0</v>
      </c>
    </row>
    <row r="319" spans="1:10" ht="12">
      <c r="A319" s="114" t="str">
        <f>SUBSTITUTE('STAL 135'!B26,"_",'STAL 135'!$I$9,1)</f>
        <v>RS135-V-LV___-D</v>
      </c>
      <c r="B319" s="115">
        <f>'STAL 135'!$L$3</f>
        <v>0</v>
      </c>
      <c r="C319" s="115">
        <f>'STAL 135'!$L$6</f>
        <v>0</v>
      </c>
      <c r="D319" s="115">
        <f>'STAL 135'!$L$4</f>
        <v>0</v>
      </c>
      <c r="E319" s="115" t="str">
        <f>'STAL 135'!$L$5</f>
        <v>SHO</v>
      </c>
      <c r="F319" s="115">
        <f>'STAL 135'!$B$2</f>
        <v>0</v>
      </c>
      <c r="G319" s="204" t="str">
        <f>'STAL 135'!$B$7</f>
        <v>2019-04-2</v>
      </c>
      <c r="H319" s="115">
        <f>'STAL 135'!$L$3</f>
        <v>0</v>
      </c>
      <c r="I319" s="115" t="str">
        <f t="shared" si="25"/>
        <v>RS130-V-LV___-D</v>
      </c>
      <c r="J319" s="115">
        <f>'STAL 135'!I26</f>
        <v>0</v>
      </c>
    </row>
    <row r="320" spans="1:10" ht="12">
      <c r="A320" s="114" t="str">
        <f>SUBSTITUTE('STAL 135'!B27,"_",'STAL 135'!$I$9,1)</f>
        <v>RS135-V-OP090-G</v>
      </c>
      <c r="B320" s="115">
        <f>'STAL 135'!$L$3</f>
        <v>0</v>
      </c>
      <c r="C320" s="115">
        <f>'STAL 135'!$L$6</f>
        <v>0</v>
      </c>
      <c r="D320" s="115">
        <f>'STAL 135'!$L$4</f>
        <v>0</v>
      </c>
      <c r="E320" s="115" t="str">
        <f>'STAL 135'!$L$5</f>
        <v>SHO</v>
      </c>
      <c r="F320" s="115">
        <f>'STAL 135'!$B$2</f>
        <v>0</v>
      </c>
      <c r="G320" s="204" t="str">
        <f>'STAL 135'!$B$7</f>
        <v>2019-04-2</v>
      </c>
      <c r="H320" s="115">
        <f>'STAL 135'!$L$3</f>
        <v>0</v>
      </c>
      <c r="I320" s="115" t="str">
        <f t="shared" si="25"/>
        <v>RS130-V-OP087-G</v>
      </c>
      <c r="J320" s="115">
        <f>'STAL 135'!I27</f>
        <v>0</v>
      </c>
    </row>
    <row r="321" spans="1:10" ht="12">
      <c r="A321" s="114" t="str">
        <f>SUBSTITUTE('STAL 135'!B28,"_",'STAL 135'!$I$9,1)</f>
        <v>RS135-V-OP100-G</v>
      </c>
      <c r="B321" s="115">
        <f>'STAL 135'!$L$3</f>
        <v>0</v>
      </c>
      <c r="C321" s="115">
        <f>'STAL 135'!$L$6</f>
        <v>0</v>
      </c>
      <c r="D321" s="115">
        <f>'STAL 135'!$L$4</f>
        <v>0</v>
      </c>
      <c r="E321" s="115" t="str">
        <f>'STAL 135'!$L$5</f>
        <v>SHO</v>
      </c>
      <c r="F321" s="115">
        <f>'STAL 135'!$B$2</f>
        <v>0</v>
      </c>
      <c r="G321" s="204" t="str">
        <f>'STAL 135'!$B$7</f>
        <v>2019-04-2</v>
      </c>
      <c r="H321" s="115">
        <f>'STAL 135'!$L$3</f>
        <v>0</v>
      </c>
      <c r="I321" s="115" t="str">
        <f t="shared" si="25"/>
        <v>RS130-V-OP100-G</v>
      </c>
      <c r="J321" s="115">
        <f>'STAL 135'!I28</f>
        <v>0</v>
      </c>
    </row>
    <row r="322" spans="1:10" ht="12">
      <c r="A322" s="114" t="str">
        <f>SUBSTITUTE('STAL 135'!B29,"_",'STAL 135'!$I$9,1)</f>
        <v>RSUNI-V-KZ100</v>
      </c>
      <c r="B322" s="115">
        <f>'STAL 135'!$L$3</f>
        <v>0</v>
      </c>
      <c r="C322" s="115">
        <f>'STAL 135'!$L$6</f>
        <v>0</v>
      </c>
      <c r="D322" s="115">
        <f>'STAL 135'!$L$4</f>
        <v>0</v>
      </c>
      <c r="E322" s="115" t="str">
        <f>'STAL 135'!$L$5</f>
        <v>SHO</v>
      </c>
      <c r="F322" s="115">
        <f>'STAL 135'!$B$2</f>
        <v>0</v>
      </c>
      <c r="G322" s="204" t="str">
        <f>'STAL 135'!$B$7</f>
        <v>2019-04-2</v>
      </c>
      <c r="H322" s="115">
        <f>'STAL 135'!$L$3</f>
        <v>0</v>
      </c>
      <c r="I322" s="115" t="str">
        <f>SUBSTITUTE(SUBSTITUTE(SUBSTITUTE(SUBSTITUTE(SUBSTITUTE(A322,"RS135","RS130",1),"SS090","SS087",1),"RO135","RO130",1),"OP090","OP087",1),"RS120","RS110",1)</f>
        <v>RSUNI-V-KZ100</v>
      </c>
      <c r="J322" s="115">
        <f>'STAL 135'!I29</f>
        <v>0</v>
      </c>
    </row>
    <row r="323" spans="1:10" ht="12">
      <c r="A323" s="114" t="str">
        <f>SUBSTITUTE('STAL 135'!B30,"_",'STAL 135'!$I$9,1)</f>
        <v>RS135-V-ZU----G</v>
      </c>
      <c r="B323" s="115">
        <f>'STAL 135'!$L$3</f>
        <v>0</v>
      </c>
      <c r="C323" s="115">
        <f>'STAL 135'!$L$6</f>
        <v>0</v>
      </c>
      <c r="D323" s="115">
        <f>'STAL 135'!$L$4</f>
        <v>0</v>
      </c>
      <c r="E323" s="115" t="str">
        <f>'STAL 135'!$L$5</f>
        <v>SHO</v>
      </c>
      <c r="F323" s="115">
        <f>'STAL 135'!$B$2</f>
        <v>0</v>
      </c>
      <c r="G323" s="204" t="str">
        <f>'STAL 135'!$B$7</f>
        <v>2019-04-2</v>
      </c>
      <c r="H323" s="115">
        <f>'STAL 135'!$L$3</f>
        <v>0</v>
      </c>
      <c r="I323" s="115" t="str">
        <f>SUBSTITUTE(SUBSTITUTE(SUBSTITUTE(SUBSTITUTE(SUBSTITUTE(A323,"RS135","RS130",1),"SS090","SS087",1),"RO135","RO130",1),"OP090","OP087",1),"RS120","RS110",1)</f>
        <v>RS130-V-ZU----G</v>
      </c>
      <c r="J323" s="115">
        <f>'STAL 135'!I30</f>
        <v>0</v>
      </c>
    </row>
    <row r="324" spans="1:10" ht="12">
      <c r="A324" s="114" t="str">
        <f>SUBSTITUTE('STAL 135'!B32,"_",'STAL 135'!$I$9,1)</f>
        <v>SS090-V-RU300-G</v>
      </c>
      <c r="B324" s="115">
        <f>'STAL 135'!$L$3</f>
        <v>0</v>
      </c>
      <c r="C324" s="115">
        <f>'STAL 135'!$L$6</f>
        <v>0</v>
      </c>
      <c r="D324" s="115">
        <f>'STAL 135'!$L$4</f>
        <v>0</v>
      </c>
      <c r="E324" s="115" t="str">
        <f>'STAL 135'!$L$5</f>
        <v>SHO</v>
      </c>
      <c r="F324" s="115">
        <f>'STAL 135'!$B$2</f>
        <v>0</v>
      </c>
      <c r="G324" s="204" t="str">
        <f>'STAL 135'!$B$7</f>
        <v>2019-04-2</v>
      </c>
      <c r="H324" s="115">
        <f>'STAL 135'!$L$3</f>
        <v>0</v>
      </c>
      <c r="I324" s="115" t="str">
        <f>SUBSTITUTE(SUBSTITUTE(SUBSTITUTE(SUBSTITUTE(SUBSTITUTE(A324,"RS135","RS130",1),"SS090","SS087",1),"RO135","RO130",1),"OP090","OP087",1),"RS120","RS110",1)</f>
        <v>SS087-V-RU300-G</v>
      </c>
      <c r="J324" s="115">
        <f>'STAL 135'!I32</f>
        <v>0</v>
      </c>
    </row>
    <row r="325" spans="1:10" ht="12">
      <c r="A325" s="114" t="str">
        <f>SUBSTITUTE('STAL 135'!B33,"_",'STAL 135'!$I$9,1)</f>
        <v>SS090-V-RU100-G</v>
      </c>
      <c r="B325" s="115">
        <f>'STAL 135'!$L$3</f>
        <v>0</v>
      </c>
      <c r="C325" s="115">
        <f>'STAL 135'!$L$6</f>
        <v>0</v>
      </c>
      <c r="D325" s="115">
        <f>'STAL 135'!$L$4</f>
        <v>0</v>
      </c>
      <c r="E325" s="115" t="str">
        <f>'STAL 135'!$L$5</f>
        <v>SHO</v>
      </c>
      <c r="F325" s="115">
        <f>'STAL 135'!$B$2</f>
        <v>0</v>
      </c>
      <c r="G325" s="204" t="str">
        <f>'STAL 135'!$B$7</f>
        <v>2019-04-2</v>
      </c>
      <c r="H325" s="115">
        <f>'STAL 135'!$L$3</f>
        <v>0</v>
      </c>
      <c r="I325" s="115" t="str">
        <f aca="true" t="shared" si="26" ref="I325:I331">SUBSTITUTE(SUBSTITUTE(SUBSTITUTE(SUBSTITUTE(SUBSTITUTE(A325,"RS135","RS130",1),"SS090","SS087",1),"RO135","RO130",1),"OP090","OP087",1),"RS120","RS110",1)</f>
        <v>SS087-V-RU100-G</v>
      </c>
      <c r="J325" s="115">
        <f>'STAL 135'!I33</f>
        <v>0</v>
      </c>
    </row>
    <row r="326" spans="1:10" ht="12">
      <c r="A326" s="114" t="str">
        <f>SUBSTITUTE('STAL 135'!B34,"_",'STAL 135'!$I$9,1)</f>
        <v>SS090-V-MU----D</v>
      </c>
      <c r="B326" s="115">
        <f>'STAL 135'!$L$3</f>
        <v>0</v>
      </c>
      <c r="C326" s="115">
        <f>'STAL 135'!$L$6</f>
        <v>0</v>
      </c>
      <c r="D326" s="115">
        <f>'STAL 135'!$L$4</f>
        <v>0</v>
      </c>
      <c r="E326" s="115" t="str">
        <f>'STAL 135'!$L$5</f>
        <v>SHO</v>
      </c>
      <c r="F326" s="115">
        <f>'STAL 135'!$B$2</f>
        <v>0</v>
      </c>
      <c r="G326" s="204" t="str">
        <f>'STAL 135'!$B$7</f>
        <v>2019-04-2</v>
      </c>
      <c r="H326" s="115">
        <f>'STAL 135'!$L$3</f>
        <v>0</v>
      </c>
      <c r="I326" s="115" t="str">
        <f t="shared" si="26"/>
        <v>SS087-V-MU----D</v>
      </c>
      <c r="J326" s="115">
        <f>'STAL 135'!I34</f>
        <v>0</v>
      </c>
    </row>
    <row r="327" spans="1:10" ht="12">
      <c r="A327" s="114" t="str">
        <f>SUBSTITUTE('STAL 135'!B35,"_",'STAL 135'!$I$9,1)</f>
        <v>SS090-V-KO060-G</v>
      </c>
      <c r="B327" s="115">
        <f>'STAL 135'!$L$3</f>
        <v>0</v>
      </c>
      <c r="C327" s="115">
        <f>'STAL 135'!$L$6</f>
        <v>0</v>
      </c>
      <c r="D327" s="115">
        <f>'STAL 135'!$L$4</f>
        <v>0</v>
      </c>
      <c r="E327" s="115" t="str">
        <f>'STAL 135'!$L$5</f>
        <v>SHO</v>
      </c>
      <c r="F327" s="115">
        <f>'STAL 135'!$B$2</f>
        <v>0</v>
      </c>
      <c r="G327" s="204" t="str">
        <f>'STAL 135'!$B$7</f>
        <v>2019-04-2</v>
      </c>
      <c r="H327" s="115">
        <f>'STAL 135'!$L$3</f>
        <v>0</v>
      </c>
      <c r="I327" s="115" t="str">
        <f t="shared" si="26"/>
        <v>SS087-V-KO060-G</v>
      </c>
      <c r="J327" s="115">
        <f>'STAL 135'!I35</f>
        <v>0</v>
      </c>
    </row>
    <row r="328" spans="1:10" ht="12">
      <c r="A328" s="114" t="str">
        <f>SUBSTITUTE('STAL 135'!B36,"_",'STAL 135'!$I$9,1)</f>
        <v>SS090-V-TR060-D</v>
      </c>
      <c r="B328" s="115">
        <f>'STAL 135'!$L$3</f>
        <v>0</v>
      </c>
      <c r="C328" s="115">
        <f>'STAL 135'!$L$6</f>
        <v>0</v>
      </c>
      <c r="D328" s="115">
        <f>'STAL 135'!$L$4</f>
        <v>0</v>
      </c>
      <c r="E328" s="115" t="str">
        <f>'STAL 135'!$L$5</f>
        <v>SHO</v>
      </c>
      <c r="F328" s="115">
        <f>'STAL 135'!$B$2</f>
        <v>0</v>
      </c>
      <c r="G328" s="204" t="str">
        <f>'STAL 135'!$B$7</f>
        <v>2019-04-2</v>
      </c>
      <c r="H328" s="115">
        <f>'STAL 135'!$L$3</f>
        <v>0</v>
      </c>
      <c r="I328" s="115" t="str">
        <f t="shared" si="26"/>
        <v>SS087-V-TR060-D</v>
      </c>
      <c r="J328" s="115">
        <f>'STAL 135'!I36</f>
        <v>0</v>
      </c>
    </row>
    <row r="329" spans="1:10" ht="12">
      <c r="A329" s="114" t="str">
        <f>SUBSTITUTE('STAL 135'!B37,"_",'STAL 135'!$I$9,1)</f>
        <v>SS090-V-WY----D</v>
      </c>
      <c r="B329" s="115">
        <f>'STAL 135'!$L$3</f>
        <v>0</v>
      </c>
      <c r="C329" s="115">
        <f>'STAL 135'!$L$6</f>
        <v>0</v>
      </c>
      <c r="D329" s="115">
        <f>'STAL 135'!$L$4</f>
        <v>0</v>
      </c>
      <c r="E329" s="115" t="str">
        <f>'STAL 135'!$L$5</f>
        <v>SHO</v>
      </c>
      <c r="F329" s="115">
        <f>'STAL 135'!$B$2</f>
        <v>0</v>
      </c>
      <c r="G329" s="204" t="str">
        <f>'STAL 135'!$B$7</f>
        <v>2019-04-2</v>
      </c>
      <c r="H329" s="115">
        <f>'STAL 135'!$L$3</f>
        <v>0</v>
      </c>
      <c r="I329" s="115" t="str">
        <f t="shared" si="26"/>
        <v>SS087-V-WY----D</v>
      </c>
      <c r="J329" s="115">
        <f>'STAL 135'!I37</f>
        <v>0</v>
      </c>
    </row>
    <row r="330" spans="1:10" ht="12">
      <c r="A330" s="114" t="str">
        <f>SUBSTITUTE('STAL 135'!B38,"_",'STAL 135'!$I$9,1)</f>
        <v>SS090-V-OM----D</v>
      </c>
      <c r="B330" s="115">
        <f>'STAL 135'!$L$3</f>
        <v>0</v>
      </c>
      <c r="C330" s="115">
        <f>'STAL 135'!$L$6</f>
        <v>0</v>
      </c>
      <c r="D330" s="115">
        <f>'STAL 135'!$L$4</f>
        <v>0</v>
      </c>
      <c r="E330" s="115" t="str">
        <f>'STAL 135'!$L$5</f>
        <v>SHO</v>
      </c>
      <c r="F330" s="115">
        <f>'STAL 135'!$B$2</f>
        <v>0</v>
      </c>
      <c r="G330" s="204" t="str">
        <f>'STAL 135'!$B$7</f>
        <v>2019-04-2</v>
      </c>
      <c r="H330" s="115">
        <f>'STAL 135'!$L$3</f>
        <v>0</v>
      </c>
      <c r="I330" s="115" t="str">
        <f t="shared" si="26"/>
        <v>SS087-V-OM----D</v>
      </c>
      <c r="J330" s="115">
        <f>'STAL 135'!I38</f>
        <v>0</v>
      </c>
    </row>
    <row r="331" spans="1:10" ht="12">
      <c r="A331" s="114" t="str">
        <f>SUBSTITUTE('STAL 135'!B40,"_",'STAL 135'!$I$9,1)</f>
        <v>SS100-V-RU300-G</v>
      </c>
      <c r="B331" s="115">
        <f>'STAL 135'!$L$3</f>
        <v>0</v>
      </c>
      <c r="C331" s="115">
        <f>'STAL 135'!$L$6</f>
        <v>0</v>
      </c>
      <c r="D331" s="115">
        <f>'STAL 135'!$L$4</f>
        <v>0</v>
      </c>
      <c r="E331" s="115" t="str">
        <f>'STAL 135'!$L$5</f>
        <v>SHO</v>
      </c>
      <c r="F331" s="115">
        <f>'STAL 135'!$B$2</f>
        <v>0</v>
      </c>
      <c r="G331" s="204" t="str">
        <f>'STAL 135'!$B$7</f>
        <v>2019-04-2</v>
      </c>
      <c r="H331" s="115">
        <f>'STAL 135'!$L$3</f>
        <v>0</v>
      </c>
      <c r="I331" s="115" t="str">
        <f t="shared" si="26"/>
        <v>SS100-V-RU300-G</v>
      </c>
      <c r="J331" s="115">
        <f>'STAL 135'!I40</f>
        <v>0</v>
      </c>
    </row>
    <row r="332" spans="1:10" ht="12">
      <c r="A332" s="114" t="str">
        <f>SUBSTITUTE('STAL 135'!B41,"_",'STAL 135'!$I$9,1)</f>
        <v>SS100-V-RU100-G</v>
      </c>
      <c r="B332" s="115">
        <f>'STAL 135'!$L$3</f>
        <v>0</v>
      </c>
      <c r="C332" s="115">
        <f>'STAL 135'!$L$6</f>
        <v>0</v>
      </c>
      <c r="D332" s="115">
        <f>'STAL 135'!$L$4</f>
        <v>0</v>
      </c>
      <c r="E332" s="115" t="str">
        <f>'STAL 135'!$L$5</f>
        <v>SHO</v>
      </c>
      <c r="F332" s="115">
        <f>'STAL 135'!$B$2</f>
        <v>0</v>
      </c>
      <c r="G332" s="204" t="str">
        <f>'STAL 135'!$B$7</f>
        <v>2019-04-2</v>
      </c>
      <c r="H332" s="115">
        <f>'STAL 135'!$L$3</f>
        <v>0</v>
      </c>
      <c r="I332" s="115" t="str">
        <f aca="true" t="shared" si="27" ref="I332:I337">SUBSTITUTE(SUBSTITUTE(SUBSTITUTE(SUBSTITUTE(SUBSTITUTE(A332,"RS135","RS130",1),"SS090","SS087",1),"RO135","RO130",1),"OP090","OP087",1),"RS120","RS110",1)</f>
        <v>SS100-V-RU100-G</v>
      </c>
      <c r="J332" s="115">
        <f>'STAL 135'!I41</f>
        <v>0</v>
      </c>
    </row>
    <row r="333" spans="1:10" ht="12">
      <c r="A333" s="114" t="str">
        <f>SUBSTITUTE('STAL 135'!B42,"_",'STAL 135'!$I$9,1)</f>
        <v>SS100-V-MU----D</v>
      </c>
      <c r="B333" s="115">
        <f>'STAL 135'!$L$3</f>
        <v>0</v>
      </c>
      <c r="C333" s="115">
        <f>'STAL 135'!$L$6</f>
        <v>0</v>
      </c>
      <c r="D333" s="115">
        <f>'STAL 135'!$L$4</f>
        <v>0</v>
      </c>
      <c r="E333" s="115" t="str">
        <f>'STAL 135'!$L$5</f>
        <v>SHO</v>
      </c>
      <c r="F333" s="115">
        <f>'STAL 135'!$B$2</f>
        <v>0</v>
      </c>
      <c r="G333" s="204" t="str">
        <f>'STAL 135'!$B$7</f>
        <v>2019-04-2</v>
      </c>
      <c r="H333" s="115">
        <f>'STAL 135'!$L$3</f>
        <v>0</v>
      </c>
      <c r="I333" s="115" t="str">
        <f t="shared" si="27"/>
        <v>SS100-V-MU----D</v>
      </c>
      <c r="J333" s="115">
        <f>'STAL 135'!I42</f>
        <v>0</v>
      </c>
    </row>
    <row r="334" spans="1:10" ht="12">
      <c r="A334" s="114" t="str">
        <f>SUBSTITUTE('STAL 135'!B43,"_",'STAL 135'!$I$9,1)</f>
        <v>SS100-V-KO060-G</v>
      </c>
      <c r="B334" s="115">
        <f>'STAL 135'!$L$3</f>
        <v>0</v>
      </c>
      <c r="C334" s="115">
        <f>'STAL 135'!$L$6</f>
        <v>0</v>
      </c>
      <c r="D334" s="115">
        <f>'STAL 135'!$L$4</f>
        <v>0</v>
      </c>
      <c r="E334" s="115" t="str">
        <f>'STAL 135'!$L$5</f>
        <v>SHO</v>
      </c>
      <c r="F334" s="115">
        <f>'STAL 135'!$B$2</f>
        <v>0</v>
      </c>
      <c r="G334" s="204" t="str">
        <f>'STAL 135'!$B$7</f>
        <v>2019-04-2</v>
      </c>
      <c r="H334" s="115">
        <f>'STAL 135'!$L$3</f>
        <v>0</v>
      </c>
      <c r="I334" s="115" t="str">
        <f t="shared" si="27"/>
        <v>SS100-V-KO060-G</v>
      </c>
      <c r="J334" s="115">
        <f>'STAL 135'!I43</f>
        <v>0</v>
      </c>
    </row>
    <row r="335" spans="1:10" ht="12">
      <c r="A335" s="114" t="str">
        <f>SUBSTITUTE('STAL 135'!B44,"_",'STAL 135'!$I$9,1)</f>
        <v>SS100-V-TR060-D</v>
      </c>
      <c r="B335" s="115">
        <f>'STAL 135'!$L$3</f>
        <v>0</v>
      </c>
      <c r="C335" s="115">
        <f>'STAL 135'!$L$6</f>
        <v>0</v>
      </c>
      <c r="D335" s="115">
        <f>'STAL 135'!$L$4</f>
        <v>0</v>
      </c>
      <c r="E335" s="115" t="str">
        <f>'STAL 135'!$L$5</f>
        <v>SHO</v>
      </c>
      <c r="F335" s="115">
        <f>'STAL 135'!$B$2</f>
        <v>0</v>
      </c>
      <c r="G335" s="204" t="str">
        <f>'STAL 135'!$B$7</f>
        <v>2019-04-2</v>
      </c>
      <c r="H335" s="115">
        <f>'STAL 135'!$L$3</f>
        <v>0</v>
      </c>
      <c r="I335" s="115" t="str">
        <f t="shared" si="27"/>
        <v>SS100-V-TR060-D</v>
      </c>
      <c r="J335" s="115">
        <f>'STAL 135'!I44</f>
        <v>0</v>
      </c>
    </row>
    <row r="336" spans="1:10" ht="12">
      <c r="A336" s="114" t="str">
        <f>SUBSTITUTE('STAL 135'!B45,"_",'STAL 135'!$I$9,1)</f>
        <v>SS100-V-OM----D</v>
      </c>
      <c r="B336" s="115">
        <f>'STAL 135'!$L$3</f>
        <v>0</v>
      </c>
      <c r="C336" s="115">
        <f>'STAL 135'!$L$6</f>
        <v>0</v>
      </c>
      <c r="D336" s="115">
        <f>'STAL 135'!$L$4</f>
        <v>0</v>
      </c>
      <c r="E336" s="115" t="str">
        <f>'STAL 135'!$L$5</f>
        <v>SHO</v>
      </c>
      <c r="F336" s="115">
        <f>'STAL 135'!$B$2</f>
        <v>0</v>
      </c>
      <c r="G336" s="204" t="str">
        <f>'STAL 135'!$B$7</f>
        <v>2019-04-2</v>
      </c>
      <c r="H336" s="115">
        <f>'STAL 135'!$L$3</f>
        <v>0</v>
      </c>
      <c r="I336" s="115" t="str">
        <f t="shared" si="27"/>
        <v>SS100-V-OM----D</v>
      </c>
      <c r="J336" s="115">
        <f>'STAL 135'!I45</f>
        <v>0</v>
      </c>
    </row>
    <row r="337" spans="1:10" ht="12">
      <c r="A337" s="114" t="str">
        <f>SUBSTITUTE('STAL 135'!B11,"_",'STAL 135'!$J$9,1)</f>
        <v>RS135-I-RY300-G</v>
      </c>
      <c r="B337" s="115">
        <f>'STAL 135'!$L$3</f>
        <v>0</v>
      </c>
      <c r="C337" s="115">
        <f>'STAL 135'!$L$6</f>
        <v>0</v>
      </c>
      <c r="D337" s="115">
        <f>'STAL 135'!$L$4</f>
        <v>0</v>
      </c>
      <c r="E337" s="115" t="str">
        <f>'STAL 135'!$L$5</f>
        <v>SHO</v>
      </c>
      <c r="F337" s="115">
        <f>'STAL 135'!$B$2</f>
        <v>0</v>
      </c>
      <c r="G337" s="204" t="str">
        <f>'STAL 135'!$B$7</f>
        <v>2019-04-2</v>
      </c>
      <c r="H337" s="115">
        <f>'STAL 135'!$L$3</f>
        <v>0</v>
      </c>
      <c r="I337" s="115" t="str">
        <f t="shared" si="27"/>
        <v>RS130-I-RY300-G</v>
      </c>
      <c r="J337" s="124">
        <f>'STAL 135'!J11</f>
        <v>0</v>
      </c>
    </row>
    <row r="338" spans="1:10" ht="12">
      <c r="A338" s="114" t="str">
        <f>SUBSTITUTE('STAL 135'!B12,"_",'STAL 135'!$J$9,1)</f>
        <v>RS135-I-RY400-G</v>
      </c>
      <c r="B338" s="115">
        <f>'STAL 135'!$L$3</f>
        <v>0</v>
      </c>
      <c r="C338" s="115">
        <f>'STAL 135'!$L$6</f>
        <v>0</v>
      </c>
      <c r="D338" s="115">
        <f>'STAL 135'!$L$4</f>
        <v>0</v>
      </c>
      <c r="E338" s="115" t="str">
        <f>'STAL 135'!$L$5</f>
        <v>SHO</v>
      </c>
      <c r="F338" s="115">
        <f>'STAL 135'!$B$2</f>
        <v>0</v>
      </c>
      <c r="G338" s="204" t="str">
        <f>'STAL 135'!$B$7</f>
        <v>2019-04-2</v>
      </c>
      <c r="H338" s="115">
        <f>'STAL 135'!$L$3</f>
        <v>0</v>
      </c>
      <c r="I338" s="115" t="str">
        <f aca="true" t="shared" si="28" ref="I338:I369">SUBSTITUTE(SUBSTITUTE(SUBSTITUTE(SUBSTITUTE(SUBSTITUTE(A338,"RS135","RS130",1),"SS090","SS087",1),"RO135","RO130",1),"OP090","OP087",1),"RS120","RS110",1)</f>
        <v>RS130-I-RY400-G</v>
      </c>
      <c r="J338" s="124">
        <f>'STAL 135'!J12</f>
        <v>0</v>
      </c>
    </row>
    <row r="339" spans="1:10" ht="12">
      <c r="A339" s="114" t="str">
        <f>SUBSTITUTE('STAL 135'!B13,"_",'STAL 135'!$J$9,1)</f>
        <v>RS130-I-A25x2-G</v>
      </c>
      <c r="B339" s="115">
        <f>'STAL 135'!$L$3</f>
        <v>0</v>
      </c>
      <c r="C339" s="115">
        <f>'STAL 135'!$L$6</f>
        <v>0</v>
      </c>
      <c r="D339" s="115">
        <f>'STAL 135'!$L$4</f>
        <v>0</v>
      </c>
      <c r="E339" s="115" t="str">
        <f>'STAL 135'!$L$5</f>
        <v>SHO</v>
      </c>
      <c r="F339" s="115">
        <f>'STAL 135'!$B$2</f>
        <v>0</v>
      </c>
      <c r="G339" s="204" t="str">
        <f>'STAL 135'!$B$7</f>
        <v>2019-04-2</v>
      </c>
      <c r="H339" s="115">
        <f>'STAL 135'!$L$3</f>
        <v>0</v>
      </c>
      <c r="I339" s="115" t="str">
        <f>SUBSTITUTE(SUBSTITUTE(SUBSTITUTE(SUBSTITUTE(SUBSTITUTE(A339,"RS135","RS130",1),"SS090","SS087",1),"RO135","RO130",1),"OP090","OP087",1),"RS120","RS110",1)</f>
        <v>RS130-I-A25x2-G</v>
      </c>
      <c r="J339" s="124">
        <f>'STAL 135'!J13</f>
        <v>0</v>
      </c>
    </row>
    <row r="340" spans="1:10" ht="12">
      <c r="A340" s="114" t="str">
        <f>SUBSTITUTE('STAL 135'!B14,"_",'STAL 135'!$J$9,1)</f>
        <v>RS135-I-HL----Q</v>
      </c>
      <c r="B340" s="115">
        <f>'STAL 135'!$L$3</f>
        <v>0</v>
      </c>
      <c r="C340" s="115">
        <f>'STAL 135'!$L$6</f>
        <v>0</v>
      </c>
      <c r="D340" s="115">
        <f>'STAL 135'!$L$4</f>
        <v>0</v>
      </c>
      <c r="E340" s="115" t="str">
        <f>'STAL 135'!$L$5</f>
        <v>SHO</v>
      </c>
      <c r="F340" s="115">
        <f>'STAL 135'!$B$2</f>
        <v>0</v>
      </c>
      <c r="G340" s="204" t="str">
        <f>'STAL 135'!$B$7</f>
        <v>2019-04-2</v>
      </c>
      <c r="H340" s="115">
        <f>'STAL 135'!$L$3</f>
        <v>0</v>
      </c>
      <c r="I340" s="115" t="str">
        <f t="shared" si="28"/>
        <v>RS130-I-HL----Q</v>
      </c>
      <c r="J340" s="124">
        <f>'STAL 135'!J14</f>
        <v>0</v>
      </c>
    </row>
    <row r="341" spans="1:10" ht="12">
      <c r="A341" s="114" t="str">
        <f>SUBSTITUTE('STAL 135'!B15,"_",'STAL 135'!$J$9,1)</f>
        <v>RS135-I-HM----D</v>
      </c>
      <c r="B341" s="115">
        <f>'STAL 135'!$L$3</f>
        <v>0</v>
      </c>
      <c r="C341" s="115">
        <f>'STAL 135'!$L$6</f>
        <v>0</v>
      </c>
      <c r="D341" s="115">
        <f>'STAL 135'!$L$4</f>
        <v>0</v>
      </c>
      <c r="E341" s="115" t="str">
        <f>'STAL 135'!$L$5</f>
        <v>SHO</v>
      </c>
      <c r="F341" s="115">
        <f>'STAL 135'!$B$2</f>
        <v>0</v>
      </c>
      <c r="G341" s="204" t="str">
        <f>'STAL 135'!$B$7</f>
        <v>2019-04-2</v>
      </c>
      <c r="H341" s="115">
        <f>'STAL 135'!$L$3</f>
        <v>0</v>
      </c>
      <c r="I341" s="115" t="str">
        <f t="shared" si="28"/>
        <v>RS130-I-HM----D</v>
      </c>
      <c r="J341" s="124">
        <f>'STAL 135'!J15</f>
        <v>0</v>
      </c>
    </row>
    <row r="342" spans="1:10" ht="12">
      <c r="A342" s="114" t="str">
        <f>SUBSTITUTE('STAL 135'!B16,"_",'STAL 135'!$J$9,1)</f>
        <v>RS135-I-HG----D</v>
      </c>
      <c r="B342" s="115">
        <f>'STAL 135'!$L$3</f>
        <v>0</v>
      </c>
      <c r="C342" s="115">
        <f>'STAL 135'!$L$6</f>
        <v>0</v>
      </c>
      <c r="D342" s="115">
        <f>'STAL 135'!$L$4</f>
        <v>0</v>
      </c>
      <c r="E342" s="115" t="str">
        <f>'STAL 135'!$L$5</f>
        <v>SHO</v>
      </c>
      <c r="F342" s="115">
        <f>'STAL 135'!$B$2</f>
        <v>0</v>
      </c>
      <c r="G342" s="204" t="str">
        <f>'STAL 135'!$B$7</f>
        <v>2019-04-2</v>
      </c>
      <c r="H342" s="115">
        <f>'STAL 135'!$L$3</f>
        <v>0</v>
      </c>
      <c r="I342" s="115" t="str">
        <f t="shared" si="28"/>
        <v>RS130-I-HG----D</v>
      </c>
      <c r="J342" s="124">
        <f>'STAL 135'!J16</f>
        <v>0</v>
      </c>
    </row>
    <row r="343" spans="1:10" ht="12">
      <c r="A343" s="114" t="str">
        <f>SUBSTITUTE('STAL 135'!B17,"_",'STAL 135'!$J$9,1)</f>
        <v>RS135-I-LK----G</v>
      </c>
      <c r="B343" s="115">
        <f>'STAL 135'!$L$3</f>
        <v>0</v>
      </c>
      <c r="C343" s="115">
        <f>'STAL 135'!$L$6</f>
        <v>0</v>
      </c>
      <c r="D343" s="115">
        <f>'STAL 135'!$L$4</f>
        <v>0</v>
      </c>
      <c r="E343" s="115" t="str">
        <f>'STAL 135'!$L$5</f>
        <v>SHO</v>
      </c>
      <c r="F343" s="115">
        <f>'STAL 135'!$B$2</f>
        <v>0</v>
      </c>
      <c r="G343" s="204" t="str">
        <f>'STAL 135'!$B$7</f>
        <v>2019-04-2</v>
      </c>
      <c r="H343" s="115">
        <f>'STAL 135'!$L$3</f>
        <v>0</v>
      </c>
      <c r="I343" s="115" t="str">
        <f t="shared" si="28"/>
        <v>RS130-I-LK----G</v>
      </c>
      <c r="J343" s="124">
        <f>'STAL 135'!J17</f>
        <v>0</v>
      </c>
    </row>
    <row r="344" spans="1:10" ht="12">
      <c r="A344" s="114" t="str">
        <f>SUBSTITUTE('STAL 135'!B18,"_",'STAL 135'!$J$9,1)</f>
        <v>RS135-I-LH----D</v>
      </c>
      <c r="B344" s="115">
        <f>'STAL 135'!$L$3</f>
        <v>0</v>
      </c>
      <c r="C344" s="115">
        <f>'STAL 135'!$L$6</f>
        <v>0</v>
      </c>
      <c r="D344" s="115">
        <f>'STAL 135'!$L$4</f>
        <v>0</v>
      </c>
      <c r="E344" s="115" t="str">
        <f>'STAL 135'!$L$5</f>
        <v>SHO</v>
      </c>
      <c r="F344" s="115">
        <f>'STAL 135'!$B$2</f>
        <v>0</v>
      </c>
      <c r="G344" s="204" t="str">
        <f>'STAL 135'!$B$7</f>
        <v>2019-04-2</v>
      </c>
      <c r="H344" s="115">
        <f>'STAL 135'!$L$3</f>
        <v>0</v>
      </c>
      <c r="I344" s="115" t="str">
        <f t="shared" si="28"/>
        <v>RS130-I-LH----D</v>
      </c>
      <c r="J344" s="124">
        <f>'STAL 135'!J18</f>
        <v>0</v>
      </c>
    </row>
    <row r="345" spans="1:10" ht="12">
      <c r="A345" s="114" t="str">
        <f>SUBSTITUTE('STAL 135'!B19,"_",'STAL 135'!$J$9,1)</f>
        <v>RS135-I-LW090-G</v>
      </c>
      <c r="B345" s="115">
        <f>'STAL 135'!$L$3</f>
        <v>0</v>
      </c>
      <c r="C345" s="115">
        <f>'STAL 135'!$L$6</f>
        <v>0</v>
      </c>
      <c r="D345" s="115">
        <f>'STAL 135'!$L$4</f>
        <v>0</v>
      </c>
      <c r="E345" s="115" t="str">
        <f>'STAL 135'!$L$5</f>
        <v>SHO</v>
      </c>
      <c r="F345" s="115">
        <f>'STAL 135'!$B$2</f>
        <v>0</v>
      </c>
      <c r="G345" s="204" t="str">
        <f>'STAL 135'!$B$7</f>
        <v>2019-04-2</v>
      </c>
      <c r="H345" s="115">
        <f>'STAL 135'!$L$3</f>
        <v>0</v>
      </c>
      <c r="I345" s="115" t="str">
        <f t="shared" si="28"/>
        <v>RS130-I-LW090-G</v>
      </c>
      <c r="J345" s="124">
        <f>'STAL 135'!J19</f>
        <v>0</v>
      </c>
    </row>
    <row r="346" spans="1:10" ht="12">
      <c r="A346" s="114" t="str">
        <f>SUBSTITUTE('STAL 135'!B20,"_",'STAL 135'!$J$9,1)</f>
        <v>RS135-I-LZ090-G</v>
      </c>
      <c r="B346" s="115">
        <f>'STAL 135'!$L$3</f>
        <v>0</v>
      </c>
      <c r="C346" s="115">
        <f>'STAL 135'!$L$6</f>
        <v>0</v>
      </c>
      <c r="D346" s="115">
        <f>'STAL 135'!$L$4</f>
        <v>0</v>
      </c>
      <c r="E346" s="115" t="str">
        <f>'STAL 135'!$L$5</f>
        <v>SHO</v>
      </c>
      <c r="F346" s="115">
        <f>'STAL 135'!$B$2</f>
        <v>0</v>
      </c>
      <c r="G346" s="204" t="str">
        <f>'STAL 135'!$B$7</f>
        <v>2019-04-2</v>
      </c>
      <c r="H346" s="115">
        <f>'STAL 135'!$L$3</f>
        <v>0</v>
      </c>
      <c r="I346" s="115" t="str">
        <f t="shared" si="28"/>
        <v>RS130-I-LZ090-G</v>
      </c>
      <c r="J346" s="124">
        <f>'STAL 135'!J20</f>
        <v>0</v>
      </c>
    </row>
    <row r="347" spans="1:10" ht="12">
      <c r="A347" s="114" t="str">
        <f>SUBSTITUTE('STAL 135'!B21,"_",'STAL 135'!$J$9,1)</f>
        <v>RS135-I-LWREG-G</v>
      </c>
      <c r="B347" s="115">
        <f>'STAL 135'!$L$3</f>
        <v>0</v>
      </c>
      <c r="C347" s="115">
        <f>'STAL 135'!$L$6</f>
        <v>0</v>
      </c>
      <c r="D347" s="115">
        <f>'STAL 135'!$L$4</f>
        <v>0</v>
      </c>
      <c r="E347" s="115" t="str">
        <f>'STAL 135'!$L$5</f>
        <v>SHO</v>
      </c>
      <c r="F347" s="115">
        <f>'STAL 135'!$B$2</f>
        <v>0</v>
      </c>
      <c r="G347" s="204" t="str">
        <f>'STAL 135'!$B$7</f>
        <v>2019-04-2</v>
      </c>
      <c r="H347" s="115">
        <f>'STAL 135'!$L$3</f>
        <v>0</v>
      </c>
      <c r="I347" s="115" t="str">
        <f t="shared" si="28"/>
        <v>RS130-I-LWREG-G</v>
      </c>
      <c r="J347" s="124">
        <f>'STAL 135'!J21</f>
        <v>0</v>
      </c>
    </row>
    <row r="348" spans="1:10" ht="12">
      <c r="A348" s="114" t="str">
        <f>SUBSTITUTE('STAL 135'!B22,"_",'STAL 135'!$J$9,1)</f>
        <v>RS135-I-LZREG-G</v>
      </c>
      <c r="B348" s="115">
        <f>'STAL 135'!$L$3</f>
        <v>0</v>
      </c>
      <c r="C348" s="115">
        <f>'STAL 135'!$L$6</f>
        <v>0</v>
      </c>
      <c r="D348" s="115">
        <f>'STAL 135'!$L$4</f>
        <v>0</v>
      </c>
      <c r="E348" s="115" t="str">
        <f>'STAL 135'!$L$5</f>
        <v>SHO</v>
      </c>
      <c r="F348" s="115">
        <f>'STAL 135'!$B$2</f>
        <v>0</v>
      </c>
      <c r="G348" s="204" t="str">
        <f>'STAL 135'!$B$7</f>
        <v>2019-04-2</v>
      </c>
      <c r="H348" s="115">
        <f>'STAL 135'!$L$3</f>
        <v>0</v>
      </c>
      <c r="I348" s="115" t="str">
        <f t="shared" si="28"/>
        <v>RS130-I-LZREG-G</v>
      </c>
      <c r="J348" s="124">
        <f>'STAL 135'!J22</f>
        <v>0</v>
      </c>
    </row>
    <row r="349" spans="1:10" ht="12">
      <c r="A349" s="114" t="str">
        <f>SUBSTITUTE('STAL 135'!B23,"_",'STAL 135'!$J$9,1)</f>
        <v>RS135-I-LW___-D</v>
      </c>
      <c r="B349" s="115">
        <f>'STAL 135'!$L$3</f>
        <v>0</v>
      </c>
      <c r="C349" s="115">
        <f>'STAL 135'!$L$6</f>
        <v>0</v>
      </c>
      <c r="D349" s="115">
        <f>'STAL 135'!$L$4</f>
        <v>0</v>
      </c>
      <c r="E349" s="115" t="str">
        <f>'STAL 135'!$L$5</f>
        <v>SHO</v>
      </c>
      <c r="F349" s="115">
        <f>'STAL 135'!$B$2</f>
        <v>0</v>
      </c>
      <c r="G349" s="204" t="str">
        <f>'STAL 135'!$B$7</f>
        <v>2019-04-2</v>
      </c>
      <c r="H349" s="115">
        <f>'STAL 135'!$L$3</f>
        <v>0</v>
      </c>
      <c r="I349" s="115" t="str">
        <f t="shared" si="28"/>
        <v>RS130-I-LW___-D</v>
      </c>
      <c r="J349" s="124">
        <f>'STAL 135'!J23</f>
        <v>0</v>
      </c>
    </row>
    <row r="350" spans="1:10" ht="12">
      <c r="A350" s="114" t="str">
        <f>SUBSTITUTE('STAL 135'!B24,"_",'STAL 135'!$J$9,1)</f>
        <v>RS135-I-LZ___-D</v>
      </c>
      <c r="B350" s="115">
        <f>'STAL 135'!$L$3</f>
        <v>0</v>
      </c>
      <c r="C350" s="115">
        <f>'STAL 135'!$L$6</f>
        <v>0</v>
      </c>
      <c r="D350" s="115">
        <f>'STAL 135'!$L$4</f>
        <v>0</v>
      </c>
      <c r="E350" s="115" t="str">
        <f>'STAL 135'!$L$5</f>
        <v>SHO</v>
      </c>
      <c r="F350" s="115">
        <f>'STAL 135'!$B$2</f>
        <v>0</v>
      </c>
      <c r="G350" s="204" t="str">
        <f>'STAL 135'!$B$7</f>
        <v>2019-04-2</v>
      </c>
      <c r="H350" s="115">
        <f>'STAL 135'!$L$3</f>
        <v>0</v>
      </c>
      <c r="I350" s="115" t="str">
        <f t="shared" si="28"/>
        <v>RS130-I-LZ___-D</v>
      </c>
      <c r="J350" s="124">
        <f>'STAL 135'!J24</f>
        <v>0</v>
      </c>
    </row>
    <row r="351" spans="1:10" ht="12">
      <c r="A351" s="114" t="str">
        <f>SUBSTITUTE('STAL 135'!B25,"_",'STAL 135'!$J$9,1)</f>
        <v>RS135-I-LE___-D</v>
      </c>
      <c r="B351" s="115">
        <f>'STAL 135'!$L$3</f>
        <v>0</v>
      </c>
      <c r="C351" s="115">
        <f>'STAL 135'!$L$6</f>
        <v>0</v>
      </c>
      <c r="D351" s="115">
        <f>'STAL 135'!$L$4</f>
        <v>0</v>
      </c>
      <c r="E351" s="115" t="str">
        <f>'STAL 135'!$L$5</f>
        <v>SHO</v>
      </c>
      <c r="F351" s="115">
        <f>'STAL 135'!$B$2</f>
        <v>0</v>
      </c>
      <c r="G351" s="204" t="str">
        <f>'STAL 135'!$B$7</f>
        <v>2019-04-2</v>
      </c>
      <c r="H351" s="115">
        <f>'STAL 135'!$L$3</f>
        <v>0</v>
      </c>
      <c r="I351" s="115" t="str">
        <f t="shared" si="28"/>
        <v>RS130-I-LE___-D</v>
      </c>
      <c r="J351" s="124">
        <f>'STAL 135'!J25</f>
        <v>0</v>
      </c>
    </row>
    <row r="352" spans="1:10" ht="12">
      <c r="A352" s="114" t="str">
        <f>SUBSTITUTE('STAL 135'!B26,"_",'STAL 135'!$J$9,1)</f>
        <v>RS135-I-LV___-D</v>
      </c>
      <c r="B352" s="115">
        <f>'STAL 135'!$L$3</f>
        <v>0</v>
      </c>
      <c r="C352" s="115">
        <f>'STAL 135'!$L$6</f>
        <v>0</v>
      </c>
      <c r="D352" s="115">
        <f>'STAL 135'!$L$4</f>
        <v>0</v>
      </c>
      <c r="E352" s="115" t="str">
        <f>'STAL 135'!$L$5</f>
        <v>SHO</v>
      </c>
      <c r="F352" s="115">
        <f>'STAL 135'!$B$2</f>
        <v>0</v>
      </c>
      <c r="G352" s="204" t="str">
        <f>'STAL 135'!$B$7</f>
        <v>2019-04-2</v>
      </c>
      <c r="H352" s="115">
        <f>'STAL 135'!$L$3</f>
        <v>0</v>
      </c>
      <c r="I352" s="115" t="str">
        <f t="shared" si="28"/>
        <v>RS130-I-LV___-D</v>
      </c>
      <c r="J352" s="124">
        <f>'STAL 135'!J26</f>
        <v>0</v>
      </c>
    </row>
    <row r="353" spans="1:10" ht="12">
      <c r="A353" s="114" t="str">
        <f>SUBSTITUTE('STAL 135'!B27,"_",'STAL 135'!$J$9,1)</f>
        <v>RS135-I-OP090-G</v>
      </c>
      <c r="B353" s="115">
        <f>'STAL 135'!$L$3</f>
        <v>0</v>
      </c>
      <c r="C353" s="115">
        <f>'STAL 135'!$L$6</f>
        <v>0</v>
      </c>
      <c r="D353" s="115">
        <f>'STAL 135'!$L$4</f>
        <v>0</v>
      </c>
      <c r="E353" s="115" t="str">
        <f>'STAL 135'!$L$5</f>
        <v>SHO</v>
      </c>
      <c r="F353" s="115">
        <f>'STAL 135'!$B$2</f>
        <v>0</v>
      </c>
      <c r="G353" s="204" t="str">
        <f>'STAL 135'!$B$7</f>
        <v>2019-04-2</v>
      </c>
      <c r="H353" s="115">
        <f>'STAL 135'!$L$3</f>
        <v>0</v>
      </c>
      <c r="I353" s="115" t="str">
        <f t="shared" si="28"/>
        <v>RS130-I-OP087-G</v>
      </c>
      <c r="J353" s="124">
        <f>'STAL 135'!J27</f>
        <v>0</v>
      </c>
    </row>
    <row r="354" spans="1:10" ht="12">
      <c r="A354" s="114" t="str">
        <f>SUBSTITUTE('STAL 135'!B28,"_",'STAL 135'!$J$9,1)</f>
        <v>RS135-I-OP100-G</v>
      </c>
      <c r="B354" s="115">
        <f>'STAL 135'!$L$3</f>
        <v>0</v>
      </c>
      <c r="C354" s="115">
        <f>'STAL 135'!$L$6</f>
        <v>0</v>
      </c>
      <c r="D354" s="115">
        <f>'STAL 135'!$L$4</f>
        <v>0</v>
      </c>
      <c r="E354" s="115" t="str">
        <f>'STAL 135'!$L$5</f>
        <v>SHO</v>
      </c>
      <c r="F354" s="115">
        <f>'STAL 135'!$B$2</f>
        <v>0</v>
      </c>
      <c r="G354" s="204" t="str">
        <f>'STAL 135'!$B$7</f>
        <v>2019-04-2</v>
      </c>
      <c r="H354" s="115">
        <f>'STAL 135'!$L$3</f>
        <v>0</v>
      </c>
      <c r="I354" s="115" t="str">
        <f t="shared" si="28"/>
        <v>RS130-I-OP100-G</v>
      </c>
      <c r="J354" s="124">
        <f>'STAL 135'!J28</f>
        <v>0</v>
      </c>
    </row>
    <row r="355" spans="1:10" ht="12">
      <c r="A355" s="114" t="str">
        <f>SUBSTITUTE('STAL 135'!B29,"_",'STAL 135'!$J$9,1)</f>
        <v>RSUNI-I-KZ100</v>
      </c>
      <c r="B355" s="115">
        <f>'STAL 135'!$L$3</f>
        <v>0</v>
      </c>
      <c r="C355" s="115">
        <f>'STAL 135'!$L$6</f>
        <v>0</v>
      </c>
      <c r="D355" s="115">
        <f>'STAL 135'!$L$4</f>
        <v>0</v>
      </c>
      <c r="E355" s="115" t="str">
        <f>'STAL 135'!$L$5</f>
        <v>SHO</v>
      </c>
      <c r="F355" s="115">
        <f>'STAL 135'!$B$2</f>
        <v>0</v>
      </c>
      <c r="G355" s="204" t="str">
        <f>'STAL 135'!$B$7</f>
        <v>2019-04-2</v>
      </c>
      <c r="H355" s="115">
        <f>'STAL 135'!$L$3</f>
        <v>0</v>
      </c>
      <c r="I355" s="115" t="str">
        <f t="shared" si="28"/>
        <v>RSUNI-I-KZ100</v>
      </c>
      <c r="J355" s="124">
        <f>'STAL 135'!J29</f>
        <v>0</v>
      </c>
    </row>
    <row r="356" spans="1:10" ht="12">
      <c r="A356" s="114" t="str">
        <f>SUBSTITUTE('STAL 135'!B30,"_",'STAL 135'!$J$9,1)</f>
        <v>RS135-I-ZU----G</v>
      </c>
      <c r="B356" s="115">
        <f>'STAL 135'!$L$3</f>
        <v>0</v>
      </c>
      <c r="C356" s="115">
        <f>'STAL 135'!$L$6</f>
        <v>0</v>
      </c>
      <c r="D356" s="115">
        <f>'STAL 135'!$L$4</f>
        <v>0</v>
      </c>
      <c r="E356" s="115" t="str">
        <f>'STAL 135'!$L$5</f>
        <v>SHO</v>
      </c>
      <c r="F356" s="115">
        <f>'STAL 135'!$B$2</f>
        <v>0</v>
      </c>
      <c r="G356" s="204" t="str">
        <f>'STAL 135'!$B$7</f>
        <v>2019-04-2</v>
      </c>
      <c r="H356" s="115">
        <f>'STAL 135'!$L$3</f>
        <v>0</v>
      </c>
      <c r="I356" s="115" t="str">
        <f t="shared" si="28"/>
        <v>RS130-I-ZU----G</v>
      </c>
      <c r="J356" s="124">
        <f>'STAL 135'!J30</f>
        <v>0</v>
      </c>
    </row>
    <row r="357" spans="1:10" ht="12">
      <c r="A357" s="114" t="str">
        <f>SUBSTITUTE('STAL 135'!B32,"_",'STAL 135'!$J$9,1)</f>
        <v>SS090-I-RU300-G</v>
      </c>
      <c r="B357" s="115">
        <f>'STAL 135'!$L$3</f>
        <v>0</v>
      </c>
      <c r="C357" s="115">
        <f>'STAL 135'!$L$6</f>
        <v>0</v>
      </c>
      <c r="D357" s="115">
        <f>'STAL 135'!$L$4</f>
        <v>0</v>
      </c>
      <c r="E357" s="115" t="str">
        <f>'STAL 135'!$L$5</f>
        <v>SHO</v>
      </c>
      <c r="F357" s="115">
        <f>'STAL 135'!$B$2</f>
        <v>0</v>
      </c>
      <c r="G357" s="204" t="str">
        <f>'STAL 135'!$B$7</f>
        <v>2019-04-2</v>
      </c>
      <c r="H357" s="115">
        <f>'STAL 135'!$L$3</f>
        <v>0</v>
      </c>
      <c r="I357" s="115" t="str">
        <f t="shared" si="28"/>
        <v>SS087-I-RU300-G</v>
      </c>
      <c r="J357" s="124">
        <f>'STAL 135'!J32</f>
        <v>0</v>
      </c>
    </row>
    <row r="358" spans="1:10" ht="12">
      <c r="A358" s="114" t="str">
        <f>SUBSTITUTE('STAL 135'!B33,"_",'STAL 135'!$J$9,1)</f>
        <v>SS090-I-RU100-G</v>
      </c>
      <c r="B358" s="115">
        <f>'STAL 135'!$L$3</f>
        <v>0</v>
      </c>
      <c r="C358" s="115">
        <f>'STAL 135'!$L$6</f>
        <v>0</v>
      </c>
      <c r="D358" s="115">
        <f>'STAL 135'!$L$4</f>
        <v>0</v>
      </c>
      <c r="E358" s="115" t="str">
        <f>'STAL 135'!$L$5</f>
        <v>SHO</v>
      </c>
      <c r="F358" s="115">
        <f>'STAL 135'!$B$2</f>
        <v>0</v>
      </c>
      <c r="G358" s="204" t="str">
        <f>'STAL 135'!$B$7</f>
        <v>2019-04-2</v>
      </c>
      <c r="H358" s="115">
        <f>'STAL 135'!$L$3</f>
        <v>0</v>
      </c>
      <c r="I358" s="115" t="str">
        <f t="shared" si="28"/>
        <v>SS087-I-RU100-G</v>
      </c>
      <c r="J358" s="124">
        <f>'STAL 135'!J33</f>
        <v>0</v>
      </c>
    </row>
    <row r="359" spans="1:10" ht="12">
      <c r="A359" s="114" t="str">
        <f>SUBSTITUTE('STAL 135'!B34,"_",'STAL 135'!$J$9,1)</f>
        <v>SS090-I-MU----D</v>
      </c>
      <c r="B359" s="115">
        <f>'STAL 135'!$L$3</f>
        <v>0</v>
      </c>
      <c r="C359" s="115">
        <f>'STAL 135'!$L$6</f>
        <v>0</v>
      </c>
      <c r="D359" s="115">
        <f>'STAL 135'!$L$4</f>
        <v>0</v>
      </c>
      <c r="E359" s="115" t="str">
        <f>'STAL 135'!$L$5</f>
        <v>SHO</v>
      </c>
      <c r="F359" s="115">
        <f>'STAL 135'!$B$2</f>
        <v>0</v>
      </c>
      <c r="G359" s="204" t="str">
        <f>'STAL 135'!$B$7</f>
        <v>2019-04-2</v>
      </c>
      <c r="H359" s="115">
        <f>'STAL 135'!$L$3</f>
        <v>0</v>
      </c>
      <c r="I359" s="115" t="str">
        <f t="shared" si="28"/>
        <v>SS087-I-MU----D</v>
      </c>
      <c r="J359" s="124">
        <f>'STAL 135'!J34</f>
        <v>0</v>
      </c>
    </row>
    <row r="360" spans="1:10" ht="12">
      <c r="A360" s="114" t="str">
        <f>SUBSTITUTE('STAL 135'!B35,"_",'STAL 135'!$J$9,1)</f>
        <v>SS090-I-KO060-G</v>
      </c>
      <c r="B360" s="115">
        <f>'STAL 135'!$L$3</f>
        <v>0</v>
      </c>
      <c r="C360" s="115">
        <f>'STAL 135'!$L$6</f>
        <v>0</v>
      </c>
      <c r="D360" s="115">
        <f>'STAL 135'!$L$4</f>
        <v>0</v>
      </c>
      <c r="E360" s="115" t="str">
        <f>'STAL 135'!$L$5</f>
        <v>SHO</v>
      </c>
      <c r="F360" s="115">
        <f>'STAL 135'!$B$2</f>
        <v>0</v>
      </c>
      <c r="G360" s="204" t="str">
        <f>'STAL 135'!$B$7</f>
        <v>2019-04-2</v>
      </c>
      <c r="H360" s="115">
        <f>'STAL 135'!$L$3</f>
        <v>0</v>
      </c>
      <c r="I360" s="115" t="str">
        <f t="shared" si="28"/>
        <v>SS087-I-KO060-G</v>
      </c>
      <c r="J360" s="124">
        <f>'STAL 135'!J35</f>
        <v>0</v>
      </c>
    </row>
    <row r="361" spans="1:10" ht="12">
      <c r="A361" s="114" t="str">
        <f>SUBSTITUTE('STAL 135'!B36,"_",'STAL 135'!$J$9,1)</f>
        <v>SS090-I-TR060-D</v>
      </c>
      <c r="B361" s="115">
        <f>'STAL 135'!$L$3</f>
        <v>0</v>
      </c>
      <c r="C361" s="115">
        <f>'STAL 135'!$L$6</f>
        <v>0</v>
      </c>
      <c r="D361" s="115">
        <f>'STAL 135'!$L$4</f>
        <v>0</v>
      </c>
      <c r="E361" s="115" t="str">
        <f>'STAL 135'!$L$5</f>
        <v>SHO</v>
      </c>
      <c r="F361" s="115">
        <f>'STAL 135'!$B$2</f>
        <v>0</v>
      </c>
      <c r="G361" s="204" t="str">
        <f>'STAL 135'!$B$7</f>
        <v>2019-04-2</v>
      </c>
      <c r="H361" s="115">
        <f>'STAL 135'!$L$3</f>
        <v>0</v>
      </c>
      <c r="I361" s="115" t="str">
        <f t="shared" si="28"/>
        <v>SS087-I-TR060-D</v>
      </c>
      <c r="J361" s="124">
        <f>'STAL 135'!J36</f>
        <v>0</v>
      </c>
    </row>
    <row r="362" spans="1:10" ht="12">
      <c r="A362" s="114" t="str">
        <f>SUBSTITUTE('STAL 135'!B37,"_",'STAL 135'!$J$9,1)</f>
        <v>SS090-I-WY----D</v>
      </c>
      <c r="B362" s="115">
        <f>'STAL 135'!$L$3</f>
        <v>0</v>
      </c>
      <c r="C362" s="115">
        <f>'STAL 135'!$L$6</f>
        <v>0</v>
      </c>
      <c r="D362" s="115">
        <f>'STAL 135'!$L$4</f>
        <v>0</v>
      </c>
      <c r="E362" s="115" t="str">
        <f>'STAL 135'!$L$5</f>
        <v>SHO</v>
      </c>
      <c r="F362" s="115">
        <f>'STAL 135'!$B$2</f>
        <v>0</v>
      </c>
      <c r="G362" s="204" t="str">
        <f>'STAL 135'!$B$7</f>
        <v>2019-04-2</v>
      </c>
      <c r="H362" s="115">
        <f>'STAL 135'!$L$3</f>
        <v>0</v>
      </c>
      <c r="I362" s="115" t="str">
        <f t="shared" si="28"/>
        <v>SS087-I-WY----D</v>
      </c>
      <c r="J362" s="124">
        <f>'STAL 135'!J37</f>
        <v>0</v>
      </c>
    </row>
    <row r="363" spans="1:10" ht="12">
      <c r="A363" s="114" t="str">
        <f>SUBSTITUTE('STAL 135'!B38,"_",'STAL 135'!$J$9,1)</f>
        <v>SS090-I-OM----D</v>
      </c>
      <c r="B363" s="115">
        <f>'STAL 135'!$L$3</f>
        <v>0</v>
      </c>
      <c r="C363" s="115">
        <f>'STAL 135'!$L$6</f>
        <v>0</v>
      </c>
      <c r="D363" s="115">
        <f>'STAL 135'!$L$4</f>
        <v>0</v>
      </c>
      <c r="E363" s="115" t="str">
        <f>'STAL 135'!$L$5</f>
        <v>SHO</v>
      </c>
      <c r="F363" s="115">
        <f>'STAL 135'!$B$2</f>
        <v>0</v>
      </c>
      <c r="G363" s="204" t="str">
        <f>'STAL 135'!$B$7</f>
        <v>2019-04-2</v>
      </c>
      <c r="H363" s="115">
        <f>'STAL 135'!$L$3</f>
        <v>0</v>
      </c>
      <c r="I363" s="115" t="str">
        <f t="shared" si="28"/>
        <v>SS087-I-OM----D</v>
      </c>
      <c r="J363" s="124">
        <f>'STAL 135'!J38</f>
        <v>0</v>
      </c>
    </row>
    <row r="364" spans="1:10" ht="12">
      <c r="A364" s="114" t="str">
        <f>SUBSTITUTE('STAL 135'!B40,"_",'STAL 135'!$J$9,1)</f>
        <v>SS100-I-RU300-G</v>
      </c>
      <c r="B364" s="115">
        <f>'STAL 135'!$L$3</f>
        <v>0</v>
      </c>
      <c r="C364" s="115">
        <f>'STAL 135'!$L$6</f>
        <v>0</v>
      </c>
      <c r="D364" s="115">
        <f>'STAL 135'!$L$4</f>
        <v>0</v>
      </c>
      <c r="E364" s="115" t="str">
        <f>'STAL 135'!$L$5</f>
        <v>SHO</v>
      </c>
      <c r="F364" s="115">
        <f>'STAL 135'!$B$2</f>
        <v>0</v>
      </c>
      <c r="G364" s="204" t="str">
        <f>'STAL 135'!$B$7</f>
        <v>2019-04-2</v>
      </c>
      <c r="H364" s="115">
        <f>'STAL 135'!$L$3</f>
        <v>0</v>
      </c>
      <c r="I364" s="115" t="str">
        <f t="shared" si="28"/>
        <v>SS100-I-RU300-G</v>
      </c>
      <c r="J364" s="124">
        <f>'STAL 135'!J40</f>
        <v>0</v>
      </c>
    </row>
    <row r="365" spans="1:10" ht="12">
      <c r="A365" s="114" t="str">
        <f>SUBSTITUTE('STAL 135'!B41,"_",'STAL 135'!$J$9,1)</f>
        <v>SS100-I-RU100-G</v>
      </c>
      <c r="B365" s="115">
        <f>'STAL 135'!$L$3</f>
        <v>0</v>
      </c>
      <c r="C365" s="115">
        <f>'STAL 135'!$L$6</f>
        <v>0</v>
      </c>
      <c r="D365" s="115">
        <f>'STAL 135'!$L$4</f>
        <v>0</v>
      </c>
      <c r="E365" s="115" t="str">
        <f>'STAL 135'!$L$5</f>
        <v>SHO</v>
      </c>
      <c r="F365" s="115">
        <f>'STAL 135'!$B$2</f>
        <v>0</v>
      </c>
      <c r="G365" s="204" t="str">
        <f>'STAL 135'!$B$7</f>
        <v>2019-04-2</v>
      </c>
      <c r="H365" s="115">
        <f>'STAL 135'!$L$3</f>
        <v>0</v>
      </c>
      <c r="I365" s="115" t="str">
        <f t="shared" si="28"/>
        <v>SS100-I-RU100-G</v>
      </c>
      <c r="J365" s="124">
        <f>'STAL 135'!J41</f>
        <v>0</v>
      </c>
    </row>
    <row r="366" spans="1:10" ht="12">
      <c r="A366" s="114" t="str">
        <f>SUBSTITUTE('STAL 135'!B42,"_",'STAL 135'!$J$9,1)</f>
        <v>SS100-I-MU----D</v>
      </c>
      <c r="B366" s="115">
        <f>'STAL 135'!$L$3</f>
        <v>0</v>
      </c>
      <c r="C366" s="115">
        <f>'STAL 135'!$L$6</f>
        <v>0</v>
      </c>
      <c r="D366" s="115">
        <f>'STAL 135'!$L$4</f>
        <v>0</v>
      </c>
      <c r="E366" s="115" t="str">
        <f>'STAL 135'!$L$5</f>
        <v>SHO</v>
      </c>
      <c r="F366" s="115">
        <f>'STAL 135'!$B$2</f>
        <v>0</v>
      </c>
      <c r="G366" s="204" t="str">
        <f>'STAL 135'!$B$7</f>
        <v>2019-04-2</v>
      </c>
      <c r="H366" s="115">
        <f>'STAL 135'!$L$3</f>
        <v>0</v>
      </c>
      <c r="I366" s="115" t="str">
        <f t="shared" si="28"/>
        <v>SS100-I-MU----D</v>
      </c>
      <c r="J366" s="124">
        <f>'STAL 135'!J42</f>
        <v>0</v>
      </c>
    </row>
    <row r="367" spans="1:10" ht="12">
      <c r="A367" s="114" t="str">
        <f>SUBSTITUTE('STAL 135'!B43,"_",'STAL 135'!$J$9,1)</f>
        <v>SS100-I-KO060-G</v>
      </c>
      <c r="B367" s="115">
        <f>'STAL 135'!$L$3</f>
        <v>0</v>
      </c>
      <c r="C367" s="115">
        <f>'STAL 135'!$L$6</f>
        <v>0</v>
      </c>
      <c r="D367" s="115">
        <f>'STAL 135'!$L$4</f>
        <v>0</v>
      </c>
      <c r="E367" s="115" t="str">
        <f>'STAL 135'!$L$5</f>
        <v>SHO</v>
      </c>
      <c r="F367" s="115">
        <f>'STAL 135'!$B$2</f>
        <v>0</v>
      </c>
      <c r="G367" s="204" t="str">
        <f>'STAL 135'!$B$7</f>
        <v>2019-04-2</v>
      </c>
      <c r="H367" s="115">
        <f>'STAL 135'!$L$3</f>
        <v>0</v>
      </c>
      <c r="I367" s="115" t="str">
        <f t="shared" si="28"/>
        <v>SS100-I-KO060-G</v>
      </c>
      <c r="J367" s="124">
        <f>'STAL 135'!J43</f>
        <v>0</v>
      </c>
    </row>
    <row r="368" spans="1:10" ht="12">
      <c r="A368" s="114" t="str">
        <f>SUBSTITUTE('STAL 135'!B44,"_",'STAL 135'!$J$9,1)</f>
        <v>SS100-I-TR060-D</v>
      </c>
      <c r="B368" s="115">
        <f>'STAL 135'!$L$3</f>
        <v>0</v>
      </c>
      <c r="C368" s="115">
        <f>'STAL 135'!$L$6</f>
        <v>0</v>
      </c>
      <c r="D368" s="115">
        <f>'STAL 135'!$L$4</f>
        <v>0</v>
      </c>
      <c r="E368" s="115" t="str">
        <f>'STAL 135'!$L$5</f>
        <v>SHO</v>
      </c>
      <c r="F368" s="115">
        <f>'STAL 135'!$B$2</f>
        <v>0</v>
      </c>
      <c r="G368" s="204" t="str">
        <f>'STAL 135'!$B$7</f>
        <v>2019-04-2</v>
      </c>
      <c r="H368" s="115">
        <f>'STAL 135'!$L$3</f>
        <v>0</v>
      </c>
      <c r="I368" s="115" t="str">
        <f t="shared" si="28"/>
        <v>SS100-I-TR060-D</v>
      </c>
      <c r="J368" s="124">
        <f>'STAL 135'!J44</f>
        <v>0</v>
      </c>
    </row>
    <row r="369" spans="1:10" ht="12">
      <c r="A369" s="114" t="str">
        <f>SUBSTITUTE('STAL 135'!B45,"_",'STAL 135'!$J$9,1)</f>
        <v>SS100-I-OM----D</v>
      </c>
      <c r="B369" s="115">
        <f>'STAL 135'!$L$3</f>
        <v>0</v>
      </c>
      <c r="C369" s="115">
        <f>'STAL 135'!$L$6</f>
        <v>0</v>
      </c>
      <c r="D369" s="115">
        <f>'STAL 135'!$L$4</f>
        <v>0</v>
      </c>
      <c r="E369" s="115" t="str">
        <f>'STAL 135'!$L$5</f>
        <v>SHO</v>
      </c>
      <c r="F369" s="115">
        <f>'STAL 135'!$B$2</f>
        <v>0</v>
      </c>
      <c r="G369" s="204" t="str">
        <f>'STAL 135'!$B$7</f>
        <v>2019-04-2</v>
      </c>
      <c r="H369" s="115">
        <f>'STAL 135'!$L$3</f>
        <v>0</v>
      </c>
      <c r="I369" s="115" t="str">
        <f t="shared" si="28"/>
        <v>SS100-I-OM----D</v>
      </c>
      <c r="J369" s="124">
        <f>'STAL 135'!J45</f>
        <v>0</v>
      </c>
    </row>
    <row r="370" spans="1:10" ht="12">
      <c r="A370" s="114" t="str">
        <f>SUBSTITUTE('STAL 135'!B11,"_",'STAL 135'!$K$9,1)</f>
        <v>RS135-W-RY300-G</v>
      </c>
      <c r="B370" s="115">
        <f>'STAL 135'!$L$3</f>
        <v>0</v>
      </c>
      <c r="C370" s="115">
        <f>'STAL 135'!$L$6</f>
        <v>0</v>
      </c>
      <c r="D370" s="115">
        <f>'STAL 135'!$L$4</f>
        <v>0</v>
      </c>
      <c r="E370" s="115" t="str">
        <f>'STAL 135'!$L$5</f>
        <v>SHO</v>
      </c>
      <c r="F370" s="115">
        <f>'STAL 135'!$B$2</f>
        <v>0</v>
      </c>
      <c r="G370" s="204" t="str">
        <f>'STAL 135'!$B$7</f>
        <v>2019-04-2</v>
      </c>
      <c r="H370" s="115">
        <f>'STAL 135'!$L$3</f>
        <v>0</v>
      </c>
      <c r="I370" s="115" t="str">
        <f>SUBSTITUTE(SUBSTITUTE(SUBSTITUTE(SUBSTITUTE(SUBSTITUTE(A370,"RS135","RS130",1),"SS090","SS087",1),"RO135","RO130",1),"OP090","OP087",1),"RS120","RS110",1)</f>
        <v>RS130-W-RY300-G</v>
      </c>
      <c r="J370" s="115">
        <f>'STAL 135'!K11</f>
        <v>0</v>
      </c>
    </row>
    <row r="371" spans="1:10" ht="12">
      <c r="A371" s="114" t="str">
        <f>SUBSTITUTE('STAL 135'!B12,"_",'STAL 135'!$K$9,1)</f>
        <v>RS135-W-RY400-G</v>
      </c>
      <c r="B371" s="115">
        <f>'STAL 135'!$L$3</f>
        <v>0</v>
      </c>
      <c r="C371" s="115">
        <f>'STAL 135'!$L$6</f>
        <v>0</v>
      </c>
      <c r="D371" s="115">
        <f>'STAL 135'!$L$4</f>
        <v>0</v>
      </c>
      <c r="E371" s="115" t="str">
        <f>'STAL 135'!$L$5</f>
        <v>SHO</v>
      </c>
      <c r="F371" s="115">
        <f>'STAL 135'!$B$2</f>
        <v>0</v>
      </c>
      <c r="G371" s="204" t="str">
        <f>'STAL 135'!$B$7</f>
        <v>2019-04-2</v>
      </c>
      <c r="H371" s="115">
        <f>'STAL 135'!$L$3</f>
        <v>0</v>
      </c>
      <c r="I371" s="115" t="str">
        <f>SUBSTITUTE(SUBSTITUTE(SUBSTITUTE(SUBSTITUTE(SUBSTITUTE(A371,"RS135","RS130",1),"SS090","SS087",1),"RO135","RO130",1),"OP090","OP087",1),"RS120","RS110",1)</f>
        <v>RS130-W-RY400-G</v>
      </c>
      <c r="J371" s="115">
        <f>'STAL 135'!K12</f>
        <v>0</v>
      </c>
    </row>
    <row r="372" spans="1:10" ht="12">
      <c r="A372" s="114" t="str">
        <f>SUBSTITUTE('STAL 135'!B13,"_",'STAL 135'!$K$9,1)</f>
        <v>RS130-W-A25x2-G</v>
      </c>
      <c r="B372" s="115">
        <f>'STAL 135'!$L$3</f>
        <v>0</v>
      </c>
      <c r="C372" s="115">
        <f>'STAL 135'!$L$6</f>
        <v>0</v>
      </c>
      <c r="D372" s="115">
        <f>'STAL 135'!$L$4</f>
        <v>0</v>
      </c>
      <c r="E372" s="115" t="str">
        <f>'STAL 135'!$L$5</f>
        <v>SHO</v>
      </c>
      <c r="F372" s="115">
        <f>'STAL 135'!$B$2</f>
        <v>0</v>
      </c>
      <c r="G372" s="204" t="str">
        <f>'STAL 135'!$B$7</f>
        <v>2019-04-2</v>
      </c>
      <c r="H372" s="115">
        <f>'STAL 135'!$L$3</f>
        <v>0</v>
      </c>
      <c r="I372" s="115" t="str">
        <f>SUBSTITUTE(SUBSTITUTE(SUBSTITUTE(SUBSTITUTE(SUBSTITUTE(A372,"RS135","RS130",1),"SS090","SS087",1),"RO135","RO130",1),"OP090","OP087",1),"RS120","RS110",1)</f>
        <v>RS130-W-A25x2-G</v>
      </c>
      <c r="J372" s="115">
        <f>'STAL 135'!K13</f>
        <v>0</v>
      </c>
    </row>
    <row r="373" spans="1:10" ht="12">
      <c r="A373" s="114" t="str">
        <f>SUBSTITUTE('STAL 135'!B14,"_",'STAL 135'!$K$9,1)</f>
        <v>RS135-W-HL----Q</v>
      </c>
      <c r="B373" s="115">
        <f>'STAL 135'!$L$3</f>
        <v>0</v>
      </c>
      <c r="C373" s="115">
        <f>'STAL 135'!$L$6</f>
        <v>0</v>
      </c>
      <c r="D373" s="115">
        <f>'STAL 135'!$L$4</f>
        <v>0</v>
      </c>
      <c r="E373" s="115" t="str">
        <f>'STAL 135'!$L$5</f>
        <v>SHO</v>
      </c>
      <c r="F373" s="115">
        <f>'STAL 135'!$B$2</f>
        <v>0</v>
      </c>
      <c r="G373" s="204" t="str">
        <f>'STAL 135'!$B$7</f>
        <v>2019-04-2</v>
      </c>
      <c r="H373" s="115">
        <f>'STAL 135'!$L$3</f>
        <v>0</v>
      </c>
      <c r="I373" s="115" t="str">
        <f aca="true" t="shared" si="29" ref="I373:I399">SUBSTITUTE(SUBSTITUTE(SUBSTITUTE(SUBSTITUTE(SUBSTITUTE(A373,"RS135","RS130",1),"SS090","SS087",1),"RO135","RO130",1),"OP090","OP087",1),"RS120","RS110",1)</f>
        <v>RS130-W-HL----Q</v>
      </c>
      <c r="J373" s="115">
        <f>'STAL 135'!K14</f>
        <v>0</v>
      </c>
    </row>
    <row r="374" spans="1:10" ht="12">
      <c r="A374" s="114" t="str">
        <f>SUBSTITUTE('STAL 135'!B15,"_",'STAL 135'!$K$9,1)</f>
        <v>RS135-W-HM----D</v>
      </c>
      <c r="B374" s="115">
        <f>'STAL 135'!$L$3</f>
        <v>0</v>
      </c>
      <c r="C374" s="115">
        <f>'STAL 135'!$L$6</f>
        <v>0</v>
      </c>
      <c r="D374" s="115">
        <f>'STAL 135'!$L$4</f>
        <v>0</v>
      </c>
      <c r="E374" s="115" t="str">
        <f>'STAL 135'!$L$5</f>
        <v>SHO</v>
      </c>
      <c r="F374" s="115">
        <f>'STAL 135'!$B$2</f>
        <v>0</v>
      </c>
      <c r="G374" s="204" t="str">
        <f>'STAL 135'!$B$7</f>
        <v>2019-04-2</v>
      </c>
      <c r="H374" s="115">
        <f>'STAL 135'!$L$3</f>
        <v>0</v>
      </c>
      <c r="I374" s="115" t="str">
        <f t="shared" si="29"/>
        <v>RS130-W-HM----D</v>
      </c>
      <c r="J374" s="115">
        <f>'STAL 135'!K15</f>
        <v>0</v>
      </c>
    </row>
    <row r="375" spans="1:10" ht="12">
      <c r="A375" s="114" t="str">
        <f>SUBSTITUTE('STAL 135'!B16,"_",'STAL 135'!$K$9,1)</f>
        <v>RS135-W-HG----D</v>
      </c>
      <c r="B375" s="115">
        <f>'STAL 135'!$L$3</f>
        <v>0</v>
      </c>
      <c r="C375" s="115">
        <f>'STAL 135'!$L$6</f>
        <v>0</v>
      </c>
      <c r="D375" s="115">
        <f>'STAL 135'!$L$4</f>
        <v>0</v>
      </c>
      <c r="E375" s="115" t="str">
        <f>'STAL 135'!$L$5</f>
        <v>SHO</v>
      </c>
      <c r="F375" s="115">
        <f>'STAL 135'!$B$2</f>
        <v>0</v>
      </c>
      <c r="G375" s="204" t="str">
        <f>'STAL 135'!$B$7</f>
        <v>2019-04-2</v>
      </c>
      <c r="H375" s="115">
        <f>'STAL 135'!$L$3</f>
        <v>0</v>
      </c>
      <c r="I375" s="115" t="str">
        <f t="shared" si="29"/>
        <v>RS130-W-HG----D</v>
      </c>
      <c r="J375" s="115">
        <f>'STAL 135'!K16</f>
        <v>0</v>
      </c>
    </row>
    <row r="376" spans="1:10" ht="12">
      <c r="A376" s="114" t="str">
        <f>SUBSTITUTE('STAL 135'!B17,"_",'STAL 135'!$K$9,1)</f>
        <v>RS135-W-LK----G</v>
      </c>
      <c r="B376" s="115">
        <f>'STAL 135'!$L$3</f>
        <v>0</v>
      </c>
      <c r="C376" s="115">
        <f>'STAL 135'!$L$6</f>
        <v>0</v>
      </c>
      <c r="D376" s="115">
        <f>'STAL 135'!$L$4</f>
        <v>0</v>
      </c>
      <c r="E376" s="115" t="str">
        <f>'STAL 135'!$L$5</f>
        <v>SHO</v>
      </c>
      <c r="F376" s="115">
        <f>'STAL 135'!$B$2</f>
        <v>0</v>
      </c>
      <c r="G376" s="204" t="str">
        <f>'STAL 135'!$B$7</f>
        <v>2019-04-2</v>
      </c>
      <c r="H376" s="115">
        <f>'STAL 135'!$L$3</f>
        <v>0</v>
      </c>
      <c r="I376" s="115" t="str">
        <f t="shared" si="29"/>
        <v>RS130-W-LK----G</v>
      </c>
      <c r="J376" s="115">
        <f>'STAL 135'!K17</f>
        <v>0</v>
      </c>
    </row>
    <row r="377" spans="1:10" ht="12">
      <c r="A377" s="114" t="str">
        <f>SUBSTITUTE('STAL 135'!B18,"_",'STAL 135'!$K$9,1)</f>
        <v>RS135-W-LH----D</v>
      </c>
      <c r="B377" s="115">
        <f>'STAL 135'!$L$3</f>
        <v>0</v>
      </c>
      <c r="C377" s="115">
        <f>'STAL 135'!$L$6</f>
        <v>0</v>
      </c>
      <c r="D377" s="115">
        <f>'STAL 135'!$L$4</f>
        <v>0</v>
      </c>
      <c r="E377" s="115" t="str">
        <f>'STAL 135'!$L$5</f>
        <v>SHO</v>
      </c>
      <c r="F377" s="115">
        <f>'STAL 135'!$B$2</f>
        <v>0</v>
      </c>
      <c r="G377" s="204" t="str">
        <f>'STAL 135'!$B$7</f>
        <v>2019-04-2</v>
      </c>
      <c r="H377" s="115">
        <f>'STAL 135'!$L$3</f>
        <v>0</v>
      </c>
      <c r="I377" s="115" t="str">
        <f t="shared" si="29"/>
        <v>RS130-W-LH----D</v>
      </c>
      <c r="J377" s="115">
        <f>'STAL 135'!K18</f>
        <v>0</v>
      </c>
    </row>
    <row r="378" spans="1:10" ht="12">
      <c r="A378" s="114" t="str">
        <f>SUBSTITUTE('STAL 135'!B19,"_",'STAL 135'!$K$9,1)</f>
        <v>RS135-W-LW090-G</v>
      </c>
      <c r="B378" s="115">
        <f>'STAL 135'!$L$3</f>
        <v>0</v>
      </c>
      <c r="C378" s="115">
        <f>'STAL 135'!$L$6</f>
        <v>0</v>
      </c>
      <c r="D378" s="115">
        <f>'STAL 135'!$L$4</f>
        <v>0</v>
      </c>
      <c r="E378" s="115" t="str">
        <f>'STAL 135'!$L$5</f>
        <v>SHO</v>
      </c>
      <c r="F378" s="115">
        <f>'STAL 135'!$B$2</f>
        <v>0</v>
      </c>
      <c r="G378" s="204" t="str">
        <f>'STAL 135'!$B$7</f>
        <v>2019-04-2</v>
      </c>
      <c r="H378" s="115">
        <f>'STAL 135'!$L$3</f>
        <v>0</v>
      </c>
      <c r="I378" s="115" t="str">
        <f t="shared" si="29"/>
        <v>RS130-W-LW090-G</v>
      </c>
      <c r="J378" s="115">
        <f>'STAL 135'!K19</f>
        <v>0</v>
      </c>
    </row>
    <row r="379" spans="1:10" ht="12">
      <c r="A379" s="114" t="str">
        <f>SUBSTITUTE('STAL 135'!B20,"_",'STAL 135'!$K$9,1)</f>
        <v>RS135-W-LZ090-G</v>
      </c>
      <c r="B379" s="115">
        <f>'STAL 135'!$L$3</f>
        <v>0</v>
      </c>
      <c r="C379" s="115">
        <f>'STAL 135'!$L$6</f>
        <v>0</v>
      </c>
      <c r="D379" s="115">
        <f>'STAL 135'!$L$4</f>
        <v>0</v>
      </c>
      <c r="E379" s="115" t="str">
        <f>'STAL 135'!$L$5</f>
        <v>SHO</v>
      </c>
      <c r="F379" s="115">
        <f>'STAL 135'!$B$2</f>
        <v>0</v>
      </c>
      <c r="G379" s="204" t="str">
        <f>'STAL 135'!$B$7</f>
        <v>2019-04-2</v>
      </c>
      <c r="H379" s="115">
        <f>'STAL 135'!$L$3</f>
        <v>0</v>
      </c>
      <c r="I379" s="115" t="str">
        <f t="shared" si="29"/>
        <v>RS130-W-LZ090-G</v>
      </c>
      <c r="J379" s="115">
        <f>'STAL 135'!K20</f>
        <v>0</v>
      </c>
    </row>
    <row r="380" spans="1:10" ht="12">
      <c r="A380" s="114" t="str">
        <f>SUBSTITUTE('STAL 135'!B21,"_",'STAL 135'!$K$9,1)</f>
        <v>RS135-W-LWREG-G</v>
      </c>
      <c r="B380" s="115">
        <f>'STAL 135'!$L$3</f>
        <v>0</v>
      </c>
      <c r="C380" s="115">
        <f>'STAL 135'!$L$6</f>
        <v>0</v>
      </c>
      <c r="D380" s="115">
        <f>'STAL 135'!$L$4</f>
        <v>0</v>
      </c>
      <c r="E380" s="115" t="str">
        <f>'STAL 135'!$L$5</f>
        <v>SHO</v>
      </c>
      <c r="F380" s="115">
        <f>'STAL 135'!$B$2</f>
        <v>0</v>
      </c>
      <c r="G380" s="204" t="str">
        <f>'STAL 135'!$B$7</f>
        <v>2019-04-2</v>
      </c>
      <c r="H380" s="115">
        <f>'STAL 135'!$L$3</f>
        <v>0</v>
      </c>
      <c r="I380" s="115" t="str">
        <f>SUBSTITUTE(SUBSTITUTE(SUBSTITUTE(SUBSTITUTE(SUBSTITUTE(A380,"RS135","RS130",1),"SS090","SS087",1),"RO135","RO130",1),"OP090","OP087",1),"RS120","RS110",1)</f>
        <v>RS130-W-LWREG-G</v>
      </c>
      <c r="J380" s="115">
        <f>'STAL 135'!K21</f>
        <v>0</v>
      </c>
    </row>
    <row r="381" spans="1:10" ht="12">
      <c r="A381" s="114" t="str">
        <f>SUBSTITUTE('STAL 135'!B22,"_",'STAL 135'!$K$9,1)</f>
        <v>RS135-W-LZREG-G</v>
      </c>
      <c r="B381" s="115">
        <f>'STAL 135'!$L$3</f>
        <v>0</v>
      </c>
      <c r="C381" s="115">
        <f>'STAL 135'!$L$6</f>
        <v>0</v>
      </c>
      <c r="D381" s="115">
        <f>'STAL 135'!$L$4</f>
        <v>0</v>
      </c>
      <c r="E381" s="115" t="str">
        <f>'STAL 135'!$L$5</f>
        <v>SHO</v>
      </c>
      <c r="F381" s="115">
        <f>'STAL 135'!$B$2</f>
        <v>0</v>
      </c>
      <c r="G381" s="204" t="str">
        <f>'STAL 135'!$B$7</f>
        <v>2019-04-2</v>
      </c>
      <c r="H381" s="115">
        <f>'STAL 135'!$L$3</f>
        <v>0</v>
      </c>
      <c r="I381" s="115" t="str">
        <f t="shared" si="29"/>
        <v>RS130-W-LZREG-G</v>
      </c>
      <c r="J381" s="115">
        <f>'STAL 135'!K22</f>
        <v>0</v>
      </c>
    </row>
    <row r="382" spans="1:10" ht="12">
      <c r="A382" s="114" t="str">
        <f>SUBSTITUTE('STAL 135'!B23,"_",'STAL 135'!$K$9,1)</f>
        <v>RS135-W-LW___-D</v>
      </c>
      <c r="B382" s="115">
        <f>'STAL 135'!$L$3</f>
        <v>0</v>
      </c>
      <c r="C382" s="115">
        <f>'STAL 135'!$L$6</f>
        <v>0</v>
      </c>
      <c r="D382" s="115">
        <f>'STAL 135'!$L$4</f>
        <v>0</v>
      </c>
      <c r="E382" s="115" t="str">
        <f>'STAL 135'!$L$5</f>
        <v>SHO</v>
      </c>
      <c r="F382" s="115">
        <f>'STAL 135'!$B$2</f>
        <v>0</v>
      </c>
      <c r="G382" s="204" t="str">
        <f>'STAL 135'!$B$7</f>
        <v>2019-04-2</v>
      </c>
      <c r="H382" s="115">
        <f>'STAL 135'!$L$3</f>
        <v>0</v>
      </c>
      <c r="I382" s="115" t="str">
        <f t="shared" si="29"/>
        <v>RS130-W-LW___-D</v>
      </c>
      <c r="J382" s="115">
        <f>'STAL 135'!K23</f>
        <v>0</v>
      </c>
    </row>
    <row r="383" spans="1:10" ht="12">
      <c r="A383" s="114" t="str">
        <f>SUBSTITUTE('STAL 135'!B24,"_",'STAL 135'!$K$9,1)</f>
        <v>RS135-W-LZ___-D</v>
      </c>
      <c r="B383" s="115">
        <f>'STAL 135'!$L$3</f>
        <v>0</v>
      </c>
      <c r="C383" s="115">
        <f>'STAL 135'!$L$6</f>
        <v>0</v>
      </c>
      <c r="D383" s="115">
        <f>'STAL 135'!$L$4</f>
        <v>0</v>
      </c>
      <c r="E383" s="115" t="str">
        <f>'STAL 135'!$L$5</f>
        <v>SHO</v>
      </c>
      <c r="F383" s="115">
        <f>'STAL 135'!$B$2</f>
        <v>0</v>
      </c>
      <c r="G383" s="204" t="str">
        <f>'STAL 135'!$B$7</f>
        <v>2019-04-2</v>
      </c>
      <c r="H383" s="115">
        <f>'STAL 135'!$L$3</f>
        <v>0</v>
      </c>
      <c r="I383" s="115" t="str">
        <f t="shared" si="29"/>
        <v>RS130-W-LZ___-D</v>
      </c>
      <c r="J383" s="115">
        <f>'STAL 135'!K24</f>
        <v>0</v>
      </c>
    </row>
    <row r="384" spans="1:10" ht="12">
      <c r="A384" s="114" t="str">
        <f>SUBSTITUTE('STAL 135'!B25,"_",'STAL 135'!$K$9,1)</f>
        <v>RS135-W-LE___-D</v>
      </c>
      <c r="B384" s="115">
        <f>'STAL 135'!$L$3</f>
        <v>0</v>
      </c>
      <c r="C384" s="115">
        <f>'STAL 135'!$L$6</f>
        <v>0</v>
      </c>
      <c r="D384" s="115">
        <f>'STAL 135'!$L$4</f>
        <v>0</v>
      </c>
      <c r="E384" s="115" t="str">
        <f>'STAL 135'!$L$5</f>
        <v>SHO</v>
      </c>
      <c r="F384" s="115">
        <f>'STAL 135'!$B$2</f>
        <v>0</v>
      </c>
      <c r="G384" s="204" t="str">
        <f>'STAL 135'!$B$7</f>
        <v>2019-04-2</v>
      </c>
      <c r="H384" s="115">
        <f>'STAL 135'!$L$3</f>
        <v>0</v>
      </c>
      <c r="I384" s="115" t="str">
        <f t="shared" si="29"/>
        <v>RS130-W-LE___-D</v>
      </c>
      <c r="J384" s="115">
        <f>'STAL 135'!K25</f>
        <v>0</v>
      </c>
    </row>
    <row r="385" spans="1:10" ht="12">
      <c r="A385" s="114" t="str">
        <f>SUBSTITUTE('STAL 135'!B26,"_",'STAL 135'!$K$9,1)</f>
        <v>RS135-W-LV___-D</v>
      </c>
      <c r="B385" s="115">
        <f>'STAL 135'!$L$3</f>
        <v>0</v>
      </c>
      <c r="C385" s="115">
        <f>'STAL 135'!$L$6</f>
        <v>0</v>
      </c>
      <c r="D385" s="115">
        <f>'STAL 135'!$L$4</f>
        <v>0</v>
      </c>
      <c r="E385" s="115" t="str">
        <f>'STAL 135'!$L$5</f>
        <v>SHO</v>
      </c>
      <c r="F385" s="115">
        <f>'STAL 135'!$B$2</f>
        <v>0</v>
      </c>
      <c r="G385" s="204" t="str">
        <f>'STAL 135'!$B$7</f>
        <v>2019-04-2</v>
      </c>
      <c r="H385" s="115">
        <f>'STAL 135'!$L$3</f>
        <v>0</v>
      </c>
      <c r="I385" s="115" t="str">
        <f t="shared" si="29"/>
        <v>RS130-W-LV___-D</v>
      </c>
      <c r="J385" s="115">
        <f>'STAL 135'!K26</f>
        <v>0</v>
      </c>
    </row>
    <row r="386" spans="1:10" ht="12">
      <c r="A386" s="114" t="str">
        <f>SUBSTITUTE('STAL 135'!B27,"_",'STAL 135'!$K$9,1)</f>
        <v>RS135-W-OP090-G</v>
      </c>
      <c r="B386" s="115">
        <f>'STAL 135'!$L$3</f>
        <v>0</v>
      </c>
      <c r="C386" s="115">
        <f>'STAL 135'!$L$6</f>
        <v>0</v>
      </c>
      <c r="D386" s="115">
        <f>'STAL 135'!$L$4</f>
        <v>0</v>
      </c>
      <c r="E386" s="115" t="str">
        <f>'STAL 135'!$L$5</f>
        <v>SHO</v>
      </c>
      <c r="F386" s="115">
        <f>'STAL 135'!$B$2</f>
        <v>0</v>
      </c>
      <c r="G386" s="204" t="str">
        <f>'STAL 135'!$B$7</f>
        <v>2019-04-2</v>
      </c>
      <c r="H386" s="115">
        <f>'STAL 135'!$L$3</f>
        <v>0</v>
      </c>
      <c r="I386" s="115" t="str">
        <f t="shared" si="29"/>
        <v>RS130-W-OP087-G</v>
      </c>
      <c r="J386" s="115">
        <f>'STAL 135'!K27</f>
        <v>0</v>
      </c>
    </row>
    <row r="387" spans="1:10" ht="12">
      <c r="A387" s="114" t="str">
        <f>SUBSTITUTE('STAL 135'!B28,"_",'STAL 135'!$K$9,1)</f>
        <v>RS135-W-OP100-G</v>
      </c>
      <c r="B387" s="115">
        <f>'STAL 135'!$L$3</f>
        <v>0</v>
      </c>
      <c r="C387" s="115">
        <f>'STAL 135'!$L$6</f>
        <v>0</v>
      </c>
      <c r="D387" s="115">
        <f>'STAL 135'!$L$4</f>
        <v>0</v>
      </c>
      <c r="E387" s="115" t="str">
        <f>'STAL 135'!$L$5</f>
        <v>SHO</v>
      </c>
      <c r="F387" s="115">
        <f>'STAL 135'!$B$2</f>
        <v>0</v>
      </c>
      <c r="G387" s="204" t="str">
        <f>'STAL 135'!$B$7</f>
        <v>2019-04-2</v>
      </c>
      <c r="H387" s="115">
        <f>'STAL 135'!$L$3</f>
        <v>0</v>
      </c>
      <c r="I387" s="115" t="str">
        <f t="shared" si="29"/>
        <v>RS130-W-OP100-G</v>
      </c>
      <c r="J387" s="115">
        <f>'STAL 135'!K28</f>
        <v>0</v>
      </c>
    </row>
    <row r="388" spans="1:10" ht="12">
      <c r="A388" s="114" t="str">
        <f>SUBSTITUTE('STAL 135'!B29,"_",'STAL 135'!$K$9,1)</f>
        <v>RSUNI-W-KZ100</v>
      </c>
      <c r="B388" s="115">
        <f>'STAL 135'!$L$3</f>
        <v>0</v>
      </c>
      <c r="C388" s="115">
        <f>'STAL 135'!$L$6</f>
        <v>0</v>
      </c>
      <c r="D388" s="115">
        <f>'STAL 135'!$L$4</f>
        <v>0</v>
      </c>
      <c r="E388" s="115" t="str">
        <f>'STAL 135'!$L$5</f>
        <v>SHO</v>
      </c>
      <c r="F388" s="115">
        <f>'STAL 135'!$B$2</f>
        <v>0</v>
      </c>
      <c r="G388" s="204" t="str">
        <f>'STAL 135'!$B$7</f>
        <v>2019-04-2</v>
      </c>
      <c r="H388" s="115">
        <f>'STAL 135'!$L$3</f>
        <v>0</v>
      </c>
      <c r="I388" s="115" t="str">
        <f>SUBSTITUTE(SUBSTITUTE(SUBSTITUTE(SUBSTITUTE(SUBSTITUTE(A388,"RS135","RS130",1),"SS090","SS087",1),"RO135","RO130",1),"OP090","OP087",1),"RS120","RS110",1)</f>
        <v>RSUNI-W-KZ100</v>
      </c>
      <c r="J388" s="115">
        <f>'STAL 135'!K29</f>
        <v>0</v>
      </c>
    </row>
    <row r="389" spans="1:10" ht="12">
      <c r="A389" s="114" t="str">
        <f>SUBSTITUTE('STAL 135'!B30,"_",'STAL 135'!$K$9,1)</f>
        <v>RS135-W-ZU----G</v>
      </c>
      <c r="B389" s="115">
        <f>'STAL 135'!$L$3</f>
        <v>0</v>
      </c>
      <c r="C389" s="115">
        <f>'STAL 135'!$L$6</f>
        <v>0</v>
      </c>
      <c r="D389" s="115">
        <f>'STAL 135'!$L$4</f>
        <v>0</v>
      </c>
      <c r="E389" s="115" t="str">
        <f>'STAL 135'!$L$5</f>
        <v>SHO</v>
      </c>
      <c r="F389" s="115">
        <f>'STAL 135'!$B$2</f>
        <v>0</v>
      </c>
      <c r="G389" s="204" t="str">
        <f>'STAL 135'!$B$7</f>
        <v>2019-04-2</v>
      </c>
      <c r="H389" s="115">
        <f>'STAL 135'!$L$3</f>
        <v>0</v>
      </c>
      <c r="I389" s="115" t="str">
        <f t="shared" si="29"/>
        <v>RS130-W-ZU----G</v>
      </c>
      <c r="J389" s="115">
        <f>'STAL 135'!K30</f>
        <v>0</v>
      </c>
    </row>
    <row r="390" spans="1:10" ht="12">
      <c r="A390" s="114" t="str">
        <f>SUBSTITUTE('STAL 135'!B32,"_",'STAL 135'!$K$9,1)</f>
        <v>SS090-W-RU300-G</v>
      </c>
      <c r="B390" s="115">
        <f>'STAL 135'!$L$3</f>
        <v>0</v>
      </c>
      <c r="C390" s="115">
        <f>'STAL 135'!$L$6</f>
        <v>0</v>
      </c>
      <c r="D390" s="115">
        <f>'STAL 135'!$L$4</f>
        <v>0</v>
      </c>
      <c r="E390" s="115" t="str">
        <f>'STAL 135'!$L$5</f>
        <v>SHO</v>
      </c>
      <c r="F390" s="115">
        <f>'STAL 135'!$B$2</f>
        <v>0</v>
      </c>
      <c r="G390" s="204" t="str">
        <f>'STAL 135'!$B$7</f>
        <v>2019-04-2</v>
      </c>
      <c r="H390" s="115">
        <f>'STAL 135'!$L$3</f>
        <v>0</v>
      </c>
      <c r="I390" s="115" t="str">
        <f t="shared" si="29"/>
        <v>SS087-W-RU300-G</v>
      </c>
      <c r="J390" s="115">
        <f>'STAL 135'!K32</f>
        <v>0</v>
      </c>
    </row>
    <row r="391" spans="1:10" ht="12">
      <c r="A391" s="114" t="str">
        <f>SUBSTITUTE('STAL 135'!B33,"_",'STAL 135'!$K$9,1)</f>
        <v>SS090-W-RU100-G</v>
      </c>
      <c r="B391" s="115">
        <f>'STAL 135'!$L$3</f>
        <v>0</v>
      </c>
      <c r="C391" s="115">
        <f>'STAL 135'!$L$6</f>
        <v>0</v>
      </c>
      <c r="D391" s="115">
        <f>'STAL 135'!$L$4</f>
        <v>0</v>
      </c>
      <c r="E391" s="115" t="str">
        <f>'STAL 135'!$L$5</f>
        <v>SHO</v>
      </c>
      <c r="F391" s="115">
        <f>'STAL 135'!$B$2</f>
        <v>0</v>
      </c>
      <c r="G391" s="204" t="str">
        <f>'STAL 135'!$B$7</f>
        <v>2019-04-2</v>
      </c>
      <c r="H391" s="115">
        <f>'STAL 135'!$L$3</f>
        <v>0</v>
      </c>
      <c r="I391" s="115" t="str">
        <f t="shared" si="29"/>
        <v>SS087-W-RU100-G</v>
      </c>
      <c r="J391" s="115">
        <f>'STAL 135'!K33</f>
        <v>0</v>
      </c>
    </row>
    <row r="392" spans="1:10" ht="12">
      <c r="A392" s="114" t="str">
        <f>SUBSTITUTE('STAL 135'!B34,"_",'STAL 135'!$K$9,1)</f>
        <v>SS090-W-MU----D</v>
      </c>
      <c r="B392" s="115">
        <f>'STAL 135'!$L$3</f>
        <v>0</v>
      </c>
      <c r="C392" s="115">
        <f>'STAL 135'!$L$6</f>
        <v>0</v>
      </c>
      <c r="D392" s="115">
        <f>'STAL 135'!$L$4</f>
        <v>0</v>
      </c>
      <c r="E392" s="115" t="str">
        <f>'STAL 135'!$L$5</f>
        <v>SHO</v>
      </c>
      <c r="F392" s="115">
        <f>'STAL 135'!$B$2</f>
        <v>0</v>
      </c>
      <c r="G392" s="204" t="str">
        <f>'STAL 135'!$B$7</f>
        <v>2019-04-2</v>
      </c>
      <c r="H392" s="115">
        <f>'STAL 135'!$L$3</f>
        <v>0</v>
      </c>
      <c r="I392" s="115" t="str">
        <f t="shared" si="29"/>
        <v>SS087-W-MU----D</v>
      </c>
      <c r="J392" s="115">
        <f>'STAL 135'!K34</f>
        <v>0</v>
      </c>
    </row>
    <row r="393" spans="1:10" ht="12">
      <c r="A393" s="114" t="str">
        <f>SUBSTITUTE('STAL 135'!B35,"_",'STAL 135'!$K$9,1)</f>
        <v>SS090-W-KO060-G</v>
      </c>
      <c r="B393" s="115">
        <f>'STAL 135'!$L$3</f>
        <v>0</v>
      </c>
      <c r="C393" s="115">
        <f>'STAL 135'!$L$6</f>
        <v>0</v>
      </c>
      <c r="D393" s="115">
        <f>'STAL 135'!$L$4</f>
        <v>0</v>
      </c>
      <c r="E393" s="115" t="str">
        <f>'STAL 135'!$L$5</f>
        <v>SHO</v>
      </c>
      <c r="F393" s="115">
        <f>'STAL 135'!$B$2</f>
        <v>0</v>
      </c>
      <c r="G393" s="204" t="str">
        <f>'STAL 135'!$B$7</f>
        <v>2019-04-2</v>
      </c>
      <c r="H393" s="115">
        <f>'STAL 135'!$L$3</f>
        <v>0</v>
      </c>
      <c r="I393" s="115" t="str">
        <f t="shared" si="29"/>
        <v>SS087-W-KO060-G</v>
      </c>
      <c r="J393" s="115">
        <f>'STAL 135'!K35</f>
        <v>0</v>
      </c>
    </row>
    <row r="394" spans="1:10" ht="12">
      <c r="A394" s="114" t="str">
        <f>SUBSTITUTE('STAL 135'!B36,"_",'STAL 135'!$K$9,1)</f>
        <v>SS090-W-TR060-D</v>
      </c>
      <c r="B394" s="115">
        <f>'STAL 135'!$L$3</f>
        <v>0</v>
      </c>
      <c r="C394" s="115">
        <f>'STAL 135'!$L$6</f>
        <v>0</v>
      </c>
      <c r="D394" s="115">
        <f>'STAL 135'!$L$4</f>
        <v>0</v>
      </c>
      <c r="E394" s="115" t="str">
        <f>'STAL 135'!$L$5</f>
        <v>SHO</v>
      </c>
      <c r="F394" s="115">
        <f>'STAL 135'!$B$2</f>
        <v>0</v>
      </c>
      <c r="G394" s="204" t="str">
        <f>'STAL 135'!$B$7</f>
        <v>2019-04-2</v>
      </c>
      <c r="H394" s="115">
        <f>'STAL 135'!$L$3</f>
        <v>0</v>
      </c>
      <c r="I394" s="115" t="str">
        <f t="shared" si="29"/>
        <v>SS087-W-TR060-D</v>
      </c>
      <c r="J394" s="115">
        <f>'STAL 135'!K36</f>
        <v>0</v>
      </c>
    </row>
    <row r="395" spans="1:10" ht="12">
      <c r="A395" s="114" t="str">
        <f>SUBSTITUTE('STAL 135'!B37,"_",'STAL 135'!$K$9,1)</f>
        <v>SS090-W-WY----D</v>
      </c>
      <c r="B395" s="115">
        <f>'STAL 135'!$L$3</f>
        <v>0</v>
      </c>
      <c r="C395" s="115">
        <f>'STAL 135'!$L$6</f>
        <v>0</v>
      </c>
      <c r="D395" s="115">
        <f>'STAL 135'!$L$4</f>
        <v>0</v>
      </c>
      <c r="E395" s="115" t="str">
        <f>'STAL 135'!$L$5</f>
        <v>SHO</v>
      </c>
      <c r="F395" s="115">
        <f>'STAL 135'!$B$2</f>
        <v>0</v>
      </c>
      <c r="G395" s="204" t="str">
        <f>'STAL 135'!$B$7</f>
        <v>2019-04-2</v>
      </c>
      <c r="H395" s="115">
        <f>'STAL 135'!$L$3</f>
        <v>0</v>
      </c>
      <c r="I395" s="115" t="str">
        <f t="shared" si="29"/>
        <v>SS087-W-WY----D</v>
      </c>
      <c r="J395" s="115">
        <f>'STAL 135'!K37</f>
        <v>0</v>
      </c>
    </row>
    <row r="396" spans="1:10" ht="12">
      <c r="A396" s="114" t="str">
        <f>SUBSTITUTE('STAL 135'!B38,"_",'STAL 135'!$K$9,1)</f>
        <v>SS090-W-OM----D</v>
      </c>
      <c r="B396" s="115">
        <f>'STAL 135'!$L$3</f>
        <v>0</v>
      </c>
      <c r="C396" s="115">
        <f>'STAL 135'!$L$6</f>
        <v>0</v>
      </c>
      <c r="D396" s="115">
        <f>'STAL 135'!$L$4</f>
        <v>0</v>
      </c>
      <c r="E396" s="115" t="str">
        <f>'STAL 135'!$L$5</f>
        <v>SHO</v>
      </c>
      <c r="F396" s="115">
        <f>'STAL 135'!$B$2</f>
        <v>0</v>
      </c>
      <c r="G396" s="204" t="str">
        <f>'STAL 135'!$B$7</f>
        <v>2019-04-2</v>
      </c>
      <c r="H396" s="115">
        <f>'STAL 135'!$L$3</f>
        <v>0</v>
      </c>
      <c r="I396" s="115" t="str">
        <f t="shared" si="29"/>
        <v>SS087-W-OM----D</v>
      </c>
      <c r="J396" s="115">
        <f>'STAL 135'!K38</f>
        <v>0</v>
      </c>
    </row>
    <row r="397" spans="1:10" ht="12">
      <c r="A397" s="114" t="str">
        <f>SUBSTITUTE('STAL 135'!B40,"_",'STAL 135'!$K$9,1)</f>
        <v>SS100-W-RU300-G</v>
      </c>
      <c r="B397" s="115">
        <f>'STAL 135'!$L$3</f>
        <v>0</v>
      </c>
      <c r="C397" s="115">
        <f>'STAL 135'!$L$6</f>
        <v>0</v>
      </c>
      <c r="D397" s="115">
        <f>'STAL 135'!$L$4</f>
        <v>0</v>
      </c>
      <c r="E397" s="115" t="str">
        <f>'STAL 135'!$L$5</f>
        <v>SHO</v>
      </c>
      <c r="F397" s="115">
        <f>'STAL 135'!$B$2</f>
        <v>0</v>
      </c>
      <c r="G397" s="204" t="str">
        <f>'STAL 135'!$B$7</f>
        <v>2019-04-2</v>
      </c>
      <c r="H397" s="115">
        <f>'STAL 135'!$L$3</f>
        <v>0</v>
      </c>
      <c r="I397" s="115" t="str">
        <f t="shared" si="29"/>
        <v>SS100-W-RU300-G</v>
      </c>
      <c r="J397" s="115">
        <f>'STAL 135'!K40</f>
        <v>0</v>
      </c>
    </row>
    <row r="398" spans="1:10" ht="12">
      <c r="A398" s="114" t="str">
        <f>SUBSTITUTE('STAL 135'!B41,"_",'STAL 135'!$K$9,1)</f>
        <v>SS100-W-RU100-G</v>
      </c>
      <c r="B398" s="115">
        <f>'STAL 135'!$L$3</f>
        <v>0</v>
      </c>
      <c r="C398" s="115">
        <f>'STAL 135'!$L$6</f>
        <v>0</v>
      </c>
      <c r="D398" s="115">
        <f>'STAL 135'!$L$4</f>
        <v>0</v>
      </c>
      <c r="E398" s="115" t="str">
        <f>'STAL 135'!$L$5</f>
        <v>SHO</v>
      </c>
      <c r="F398" s="115">
        <f>'STAL 135'!$B$2</f>
        <v>0</v>
      </c>
      <c r="G398" s="204" t="str">
        <f>'STAL 135'!$B$7</f>
        <v>2019-04-2</v>
      </c>
      <c r="H398" s="115">
        <f>'STAL 135'!$L$3</f>
        <v>0</v>
      </c>
      <c r="I398" s="115" t="str">
        <f t="shared" si="29"/>
        <v>SS100-W-RU100-G</v>
      </c>
      <c r="J398" s="115">
        <f>'STAL 135'!K41</f>
        <v>0</v>
      </c>
    </row>
    <row r="399" spans="1:10" ht="12">
      <c r="A399" s="114" t="str">
        <f>SUBSTITUTE('STAL 135'!B42,"_",'STAL 135'!$K$9,1)</f>
        <v>SS100-W-MU----D</v>
      </c>
      <c r="B399" s="115">
        <f>'STAL 135'!$L$3</f>
        <v>0</v>
      </c>
      <c r="C399" s="115">
        <f>'STAL 135'!$L$6</f>
        <v>0</v>
      </c>
      <c r="D399" s="115">
        <f>'STAL 135'!$L$4</f>
        <v>0</v>
      </c>
      <c r="E399" s="115" t="str">
        <f>'STAL 135'!$L$5</f>
        <v>SHO</v>
      </c>
      <c r="F399" s="115">
        <f>'STAL 135'!$B$2</f>
        <v>0</v>
      </c>
      <c r="G399" s="204" t="str">
        <f>'STAL 135'!$B$7</f>
        <v>2019-04-2</v>
      </c>
      <c r="H399" s="115">
        <f>'STAL 135'!$L$3</f>
        <v>0</v>
      </c>
      <c r="I399" s="115" t="str">
        <f t="shared" si="29"/>
        <v>SS100-W-MU----D</v>
      </c>
      <c r="J399" s="115">
        <f>'STAL 135'!K42</f>
        <v>0</v>
      </c>
    </row>
    <row r="400" spans="1:10" ht="12">
      <c r="A400" s="114" t="str">
        <f>SUBSTITUTE('STAL 135'!B43,"_",'STAL 135'!$K$9,1)</f>
        <v>SS100-W-KO060-G</v>
      </c>
      <c r="B400" s="115">
        <f>'STAL 135'!$L$3</f>
        <v>0</v>
      </c>
      <c r="C400" s="115">
        <f>'STAL 135'!$L$6</f>
        <v>0</v>
      </c>
      <c r="D400" s="115">
        <f>'STAL 135'!$L$4</f>
        <v>0</v>
      </c>
      <c r="E400" s="115" t="str">
        <f>'STAL 135'!$L$5</f>
        <v>SHO</v>
      </c>
      <c r="F400" s="115">
        <f>'STAL 135'!$B$2</f>
        <v>0</v>
      </c>
      <c r="G400" s="204" t="str">
        <f>'STAL 135'!$B$7</f>
        <v>2019-04-2</v>
      </c>
      <c r="H400" s="115">
        <f>'STAL 135'!$L$3</f>
        <v>0</v>
      </c>
      <c r="I400" s="115" t="str">
        <f aca="true" t="shared" si="30" ref="I400:I405">SUBSTITUTE(SUBSTITUTE(SUBSTITUTE(SUBSTITUTE(SUBSTITUTE(A400,"RS135","RS130",1),"SS090","SS087",1),"RO135","RO130",1),"OP090","OP087",1),"RS120","RS110",1)</f>
        <v>SS100-W-KO060-G</v>
      </c>
      <c r="J400" s="115">
        <f>'STAL 135'!K43</f>
        <v>0</v>
      </c>
    </row>
    <row r="401" spans="1:10" ht="12">
      <c r="A401" s="114" t="str">
        <f>SUBSTITUTE('STAL 135'!B44,"_",'STAL 135'!$K$9,1)</f>
        <v>SS100-W-TR060-D</v>
      </c>
      <c r="B401" s="115">
        <f>'STAL 135'!$L$3</f>
        <v>0</v>
      </c>
      <c r="C401" s="115">
        <f>'STAL 135'!$L$6</f>
        <v>0</v>
      </c>
      <c r="D401" s="115">
        <f>'STAL 135'!$L$4</f>
        <v>0</v>
      </c>
      <c r="E401" s="115" t="str">
        <f>'STAL 135'!$L$5</f>
        <v>SHO</v>
      </c>
      <c r="F401" s="115">
        <f>'STAL 135'!$B$2</f>
        <v>0</v>
      </c>
      <c r="G401" s="204" t="str">
        <f>'STAL 135'!$B$7</f>
        <v>2019-04-2</v>
      </c>
      <c r="H401" s="115">
        <f>'STAL 135'!$L$3</f>
        <v>0</v>
      </c>
      <c r="I401" s="115" t="str">
        <f t="shared" si="30"/>
        <v>SS100-W-TR060-D</v>
      </c>
      <c r="J401" s="115">
        <f>'STAL 135'!K44</f>
        <v>0</v>
      </c>
    </row>
    <row r="402" spans="1:10" ht="12">
      <c r="A402" s="114" t="str">
        <f>SUBSTITUTE('STAL 135'!B45,"_",'STAL 135'!$K$9,1)</f>
        <v>SS100-W-OM----D</v>
      </c>
      <c r="B402" s="115">
        <f>'STAL 135'!$L$3</f>
        <v>0</v>
      </c>
      <c r="C402" s="115">
        <f>'STAL 135'!$L$6</f>
        <v>0</v>
      </c>
      <c r="D402" s="115">
        <f>'STAL 135'!$L$4</f>
        <v>0</v>
      </c>
      <c r="E402" s="115" t="str">
        <f>'STAL 135'!$L$5</f>
        <v>SHO</v>
      </c>
      <c r="F402" s="115">
        <f>'STAL 135'!$B$2</f>
        <v>0</v>
      </c>
      <c r="G402" s="204" t="str">
        <f>'STAL 135'!$B$7</f>
        <v>2019-04-2</v>
      </c>
      <c r="H402" s="115">
        <f>'STAL 135'!$L$3</f>
        <v>0</v>
      </c>
      <c r="I402" s="115" t="str">
        <f t="shared" si="30"/>
        <v>SS100-W-OM----D</v>
      </c>
      <c r="J402" s="115">
        <f>'STAL 135'!K45</f>
        <v>0</v>
      </c>
    </row>
    <row r="403" spans="1:10" ht="12">
      <c r="A403" s="114" t="str">
        <f>SUBSTITUTE('STAL 135'!B11,"_",'STAL 135'!$L$9,1)</f>
        <v>RS135-H-RY300-G</v>
      </c>
      <c r="B403" s="115">
        <f>'STAL 135'!$L$3</f>
        <v>0</v>
      </c>
      <c r="C403" s="115">
        <f>'STAL 135'!$L$6</f>
        <v>0</v>
      </c>
      <c r="D403" s="115">
        <f>'STAL 135'!$L$4</f>
        <v>0</v>
      </c>
      <c r="E403" s="115" t="str">
        <f>'STAL 135'!$L$5</f>
        <v>SHO</v>
      </c>
      <c r="F403" s="115">
        <f>'STAL 135'!$B$2</f>
        <v>0</v>
      </c>
      <c r="G403" s="204" t="str">
        <f>'STAL 135'!$B$7</f>
        <v>2019-04-2</v>
      </c>
      <c r="H403" s="115">
        <f>'STAL 135'!$L$3</f>
        <v>0</v>
      </c>
      <c r="I403" s="115" t="str">
        <f t="shared" si="30"/>
        <v>RS130-H-RY300-G</v>
      </c>
      <c r="J403" s="115">
        <f>'STAL 135'!L11</f>
        <v>0</v>
      </c>
    </row>
    <row r="404" spans="1:10" ht="12">
      <c r="A404" s="114" t="str">
        <f>SUBSTITUTE('STAL 135'!B12,"_",'STAL 135'!$L$9,1)</f>
        <v>RS135-H-RY400-G</v>
      </c>
      <c r="B404" s="115">
        <f>'STAL 135'!$L$3</f>
        <v>0</v>
      </c>
      <c r="C404" s="115">
        <f>'STAL 135'!$L$6</f>
        <v>0</v>
      </c>
      <c r="D404" s="115">
        <f>'STAL 135'!$L$4</f>
        <v>0</v>
      </c>
      <c r="E404" s="115" t="str">
        <f>'STAL 135'!$L$5</f>
        <v>SHO</v>
      </c>
      <c r="F404" s="115">
        <f>'STAL 135'!$B$2</f>
        <v>0</v>
      </c>
      <c r="G404" s="204" t="str">
        <f>'STAL 135'!$B$7</f>
        <v>2019-04-2</v>
      </c>
      <c r="H404" s="115">
        <f>'STAL 135'!$L$3</f>
        <v>0</v>
      </c>
      <c r="I404" s="115" t="str">
        <f t="shared" si="30"/>
        <v>RS130-H-RY400-G</v>
      </c>
      <c r="J404" s="115">
        <f>'STAL 135'!L12</f>
        <v>0</v>
      </c>
    </row>
    <row r="405" spans="1:10" ht="12">
      <c r="A405" s="114" t="str">
        <f>SUBSTITUTE('STAL 135'!B13,"_",'STAL 135'!$L$9,1)</f>
        <v>RS130-H-A25x2-G</v>
      </c>
      <c r="B405" s="115">
        <f>'STAL 135'!$L$3</f>
        <v>0</v>
      </c>
      <c r="C405" s="115">
        <f>'STAL 135'!$L$6</f>
        <v>0</v>
      </c>
      <c r="D405" s="115">
        <f>'STAL 135'!$L$4</f>
        <v>0</v>
      </c>
      <c r="E405" s="115" t="str">
        <f>'STAL 135'!$L$5</f>
        <v>SHO</v>
      </c>
      <c r="F405" s="115">
        <f>'STAL 135'!$B$2</f>
        <v>0</v>
      </c>
      <c r="G405" s="204" t="str">
        <f>'STAL 135'!$B$7</f>
        <v>2019-04-2</v>
      </c>
      <c r="H405" s="115">
        <f>'STAL 135'!$L$3</f>
        <v>0</v>
      </c>
      <c r="I405" s="115" t="str">
        <f t="shared" si="30"/>
        <v>RS130-H-A25x2-G</v>
      </c>
      <c r="J405" s="115">
        <f>'STAL 135'!L13</f>
        <v>0</v>
      </c>
    </row>
    <row r="406" spans="1:10" ht="12">
      <c r="A406" s="114" t="str">
        <f>SUBSTITUTE('STAL 135'!B14,"_",'STAL 135'!$L$9,1)</f>
        <v>RS135-H-HL----Q</v>
      </c>
      <c r="B406" s="115">
        <f>'STAL 135'!$L$3</f>
        <v>0</v>
      </c>
      <c r="C406" s="115">
        <f>'STAL 135'!$L$6</f>
        <v>0</v>
      </c>
      <c r="D406" s="115">
        <f>'STAL 135'!$L$4</f>
        <v>0</v>
      </c>
      <c r="E406" s="115" t="str">
        <f>'STAL 135'!$L$5</f>
        <v>SHO</v>
      </c>
      <c r="F406" s="115">
        <f>'STAL 135'!$B$2</f>
        <v>0</v>
      </c>
      <c r="G406" s="204" t="str">
        <f>'STAL 135'!$B$7</f>
        <v>2019-04-2</v>
      </c>
      <c r="H406" s="115">
        <f>'STAL 135'!$L$3</f>
        <v>0</v>
      </c>
      <c r="I406" s="115" t="str">
        <f aca="true" t="shared" si="31" ref="I406:I432">SUBSTITUTE(SUBSTITUTE(SUBSTITUTE(SUBSTITUTE(SUBSTITUTE(A406,"RS135","RS130",1),"SS090","SS087",1),"RO135","RO130",1),"OP090","OP087",1),"RS120","RS110",1)</f>
        <v>RS130-H-HL----Q</v>
      </c>
      <c r="J406" s="115">
        <f>'STAL 135'!L14</f>
        <v>0</v>
      </c>
    </row>
    <row r="407" spans="1:10" ht="12">
      <c r="A407" s="114" t="str">
        <f>SUBSTITUTE('STAL 135'!B15,"_",'STAL 135'!$L$9,1)</f>
        <v>RS135-H-HM----D</v>
      </c>
      <c r="B407" s="115">
        <f>'STAL 135'!$L$3</f>
        <v>0</v>
      </c>
      <c r="C407" s="115">
        <f>'STAL 135'!$L$6</f>
        <v>0</v>
      </c>
      <c r="D407" s="115">
        <f>'STAL 135'!$L$4</f>
        <v>0</v>
      </c>
      <c r="E407" s="115" t="str">
        <f>'STAL 135'!$L$5</f>
        <v>SHO</v>
      </c>
      <c r="F407" s="115">
        <f>'STAL 135'!$B$2</f>
        <v>0</v>
      </c>
      <c r="G407" s="204" t="str">
        <f>'STAL 135'!$B$7</f>
        <v>2019-04-2</v>
      </c>
      <c r="H407" s="115">
        <f>'STAL 135'!$L$3</f>
        <v>0</v>
      </c>
      <c r="I407" s="115" t="str">
        <f t="shared" si="31"/>
        <v>RS130-H-HM----D</v>
      </c>
      <c r="J407" s="115">
        <f>'STAL 135'!L15</f>
        <v>0</v>
      </c>
    </row>
    <row r="408" spans="1:10" ht="12">
      <c r="A408" s="114" t="str">
        <f>SUBSTITUTE('STAL 135'!B16,"_",'STAL 135'!$L$9,1)</f>
        <v>RS135-H-HG----D</v>
      </c>
      <c r="B408" s="115">
        <f>'STAL 135'!$L$3</f>
        <v>0</v>
      </c>
      <c r="C408" s="115">
        <f>'STAL 135'!$L$6</f>
        <v>0</v>
      </c>
      <c r="D408" s="115">
        <f>'STAL 135'!$L$4</f>
        <v>0</v>
      </c>
      <c r="E408" s="115" t="str">
        <f>'STAL 135'!$L$5</f>
        <v>SHO</v>
      </c>
      <c r="F408" s="115">
        <f>'STAL 135'!$B$2</f>
        <v>0</v>
      </c>
      <c r="G408" s="204" t="str">
        <f>'STAL 135'!$B$7</f>
        <v>2019-04-2</v>
      </c>
      <c r="H408" s="115">
        <f>'STAL 135'!$L$3</f>
        <v>0</v>
      </c>
      <c r="I408" s="115" t="str">
        <f t="shared" si="31"/>
        <v>RS130-H-HG----D</v>
      </c>
      <c r="J408" s="115">
        <f>'STAL 135'!L16</f>
        <v>0</v>
      </c>
    </row>
    <row r="409" spans="1:10" ht="12">
      <c r="A409" s="114" t="str">
        <f>SUBSTITUTE('STAL 135'!B17,"_",'STAL 135'!$L$9,1)</f>
        <v>RS135-H-LK----G</v>
      </c>
      <c r="B409" s="115">
        <f>'STAL 135'!$L$3</f>
        <v>0</v>
      </c>
      <c r="C409" s="115">
        <f>'STAL 135'!$L$6</f>
        <v>0</v>
      </c>
      <c r="D409" s="115">
        <f>'STAL 135'!$L$4</f>
        <v>0</v>
      </c>
      <c r="E409" s="115" t="str">
        <f>'STAL 135'!$L$5</f>
        <v>SHO</v>
      </c>
      <c r="F409" s="115">
        <f>'STAL 135'!$B$2</f>
        <v>0</v>
      </c>
      <c r="G409" s="204" t="str">
        <f>'STAL 135'!$B$7</f>
        <v>2019-04-2</v>
      </c>
      <c r="H409" s="115">
        <f>'STAL 135'!$L$3</f>
        <v>0</v>
      </c>
      <c r="I409" s="115" t="str">
        <f t="shared" si="31"/>
        <v>RS130-H-LK----G</v>
      </c>
      <c r="J409" s="115">
        <f>'STAL 135'!L17</f>
        <v>0</v>
      </c>
    </row>
    <row r="410" spans="1:10" ht="12">
      <c r="A410" s="114" t="str">
        <f>SUBSTITUTE('STAL 135'!B18,"_",'STAL 135'!$L$9,1)</f>
        <v>RS135-H-LH----D</v>
      </c>
      <c r="B410" s="115">
        <f>'STAL 135'!$L$3</f>
        <v>0</v>
      </c>
      <c r="C410" s="115">
        <f>'STAL 135'!$L$6</f>
        <v>0</v>
      </c>
      <c r="D410" s="115">
        <f>'STAL 135'!$L$4</f>
        <v>0</v>
      </c>
      <c r="E410" s="115" t="str">
        <f>'STAL 135'!$L$5</f>
        <v>SHO</v>
      </c>
      <c r="F410" s="115">
        <f>'STAL 135'!$B$2</f>
        <v>0</v>
      </c>
      <c r="G410" s="204" t="str">
        <f>'STAL 135'!$B$7</f>
        <v>2019-04-2</v>
      </c>
      <c r="H410" s="115">
        <f>'STAL 135'!$L$3</f>
        <v>0</v>
      </c>
      <c r="I410" s="115" t="str">
        <f t="shared" si="31"/>
        <v>RS130-H-LH----D</v>
      </c>
      <c r="J410" s="115">
        <f>'STAL 135'!L18</f>
        <v>0</v>
      </c>
    </row>
    <row r="411" spans="1:10" ht="12">
      <c r="A411" s="114" t="str">
        <f>SUBSTITUTE('STAL 135'!B19,"_",'STAL 135'!$L$9,1)</f>
        <v>RS135-H-LW090-G</v>
      </c>
      <c r="B411" s="115">
        <f>'STAL 135'!$L$3</f>
        <v>0</v>
      </c>
      <c r="C411" s="115">
        <f>'STAL 135'!$L$6</f>
        <v>0</v>
      </c>
      <c r="D411" s="115">
        <f>'STAL 135'!$L$4</f>
        <v>0</v>
      </c>
      <c r="E411" s="115" t="str">
        <f>'STAL 135'!$L$5</f>
        <v>SHO</v>
      </c>
      <c r="F411" s="115">
        <f>'STAL 135'!$B$2</f>
        <v>0</v>
      </c>
      <c r="G411" s="204" t="str">
        <f>'STAL 135'!$B$7</f>
        <v>2019-04-2</v>
      </c>
      <c r="H411" s="115">
        <f>'STAL 135'!$L$3</f>
        <v>0</v>
      </c>
      <c r="I411" s="115" t="str">
        <f t="shared" si="31"/>
        <v>RS130-H-LW090-G</v>
      </c>
      <c r="J411" s="115">
        <f>'STAL 135'!L19</f>
        <v>0</v>
      </c>
    </row>
    <row r="412" spans="1:10" ht="12">
      <c r="A412" s="114" t="str">
        <f>SUBSTITUTE('STAL 135'!B20,"_",'STAL 135'!$L$9,1)</f>
        <v>RS135-H-LZ090-G</v>
      </c>
      <c r="B412" s="115">
        <f>'STAL 135'!$L$3</f>
        <v>0</v>
      </c>
      <c r="C412" s="115">
        <f>'STAL 135'!$L$6</f>
        <v>0</v>
      </c>
      <c r="D412" s="115">
        <f>'STAL 135'!$L$4</f>
        <v>0</v>
      </c>
      <c r="E412" s="115" t="str">
        <f>'STAL 135'!$L$5</f>
        <v>SHO</v>
      </c>
      <c r="F412" s="115">
        <f>'STAL 135'!$B$2</f>
        <v>0</v>
      </c>
      <c r="G412" s="204" t="str">
        <f>'STAL 135'!$B$7</f>
        <v>2019-04-2</v>
      </c>
      <c r="H412" s="115">
        <f>'STAL 135'!$L$3</f>
        <v>0</v>
      </c>
      <c r="I412" s="115" t="str">
        <f t="shared" si="31"/>
        <v>RS130-H-LZ090-G</v>
      </c>
      <c r="J412" s="115">
        <f>'STAL 135'!L20</f>
        <v>0</v>
      </c>
    </row>
    <row r="413" spans="1:10" ht="12">
      <c r="A413" s="114" t="str">
        <f>SUBSTITUTE('STAL 135'!B21,"_",'STAL 135'!$L$9,1)</f>
        <v>RS135-H-LWREG-G</v>
      </c>
      <c r="B413" s="115">
        <f>'STAL 135'!$L$3</f>
        <v>0</v>
      </c>
      <c r="C413" s="115">
        <f>'STAL 135'!$L$6</f>
        <v>0</v>
      </c>
      <c r="D413" s="115">
        <f>'STAL 135'!$L$4</f>
        <v>0</v>
      </c>
      <c r="E413" s="115" t="str">
        <f>'STAL 135'!$L$5</f>
        <v>SHO</v>
      </c>
      <c r="F413" s="115">
        <f>'STAL 135'!$B$2</f>
        <v>0</v>
      </c>
      <c r="G413" s="204" t="str">
        <f>'STAL 135'!$B$7</f>
        <v>2019-04-2</v>
      </c>
      <c r="H413" s="115">
        <f>'STAL 135'!$L$3</f>
        <v>0</v>
      </c>
      <c r="I413" s="115" t="str">
        <f>SUBSTITUTE(SUBSTITUTE(SUBSTITUTE(SUBSTITUTE(SUBSTITUTE(A413,"RS135","RS130",1),"SS090","SS087",1),"RO135","RO130",1),"OP090","OP087",1),"RS120","RS110",1)</f>
        <v>RS130-H-LWREG-G</v>
      </c>
      <c r="J413" s="115">
        <f>'STAL 135'!L21</f>
        <v>0</v>
      </c>
    </row>
    <row r="414" spans="1:10" ht="12">
      <c r="A414" s="114" t="str">
        <f>SUBSTITUTE('STAL 135'!B22,"_",'STAL 135'!$L$9,1)</f>
        <v>RS135-H-LZREG-G</v>
      </c>
      <c r="B414" s="115">
        <f>'STAL 135'!$L$3</f>
        <v>0</v>
      </c>
      <c r="C414" s="115">
        <f>'STAL 135'!$L$6</f>
        <v>0</v>
      </c>
      <c r="D414" s="115">
        <f>'STAL 135'!$L$4</f>
        <v>0</v>
      </c>
      <c r="E414" s="115" t="str">
        <f>'STAL 135'!$L$5</f>
        <v>SHO</v>
      </c>
      <c r="F414" s="115">
        <f>'STAL 135'!$B$2</f>
        <v>0</v>
      </c>
      <c r="G414" s="204" t="str">
        <f>'STAL 135'!$B$7</f>
        <v>2019-04-2</v>
      </c>
      <c r="H414" s="115">
        <f>'STAL 135'!$L$3</f>
        <v>0</v>
      </c>
      <c r="I414" s="115" t="str">
        <f t="shared" si="31"/>
        <v>RS130-H-LZREG-G</v>
      </c>
      <c r="J414" s="115">
        <f>'STAL 135'!L22</f>
        <v>0</v>
      </c>
    </row>
    <row r="415" spans="1:10" ht="12">
      <c r="A415" s="114" t="str">
        <f>SUBSTITUTE('STAL 135'!B23,"_",'STAL 135'!$L$9,1)</f>
        <v>RS135-H-LW___-D</v>
      </c>
      <c r="B415" s="115">
        <f>'STAL 135'!$L$3</f>
        <v>0</v>
      </c>
      <c r="C415" s="115">
        <f>'STAL 135'!$L$6</f>
        <v>0</v>
      </c>
      <c r="D415" s="115">
        <f>'STAL 135'!$L$4</f>
        <v>0</v>
      </c>
      <c r="E415" s="115" t="str">
        <f>'STAL 135'!$L$5</f>
        <v>SHO</v>
      </c>
      <c r="F415" s="115">
        <f>'STAL 135'!$B$2</f>
        <v>0</v>
      </c>
      <c r="G415" s="204" t="str">
        <f>'STAL 135'!$B$7</f>
        <v>2019-04-2</v>
      </c>
      <c r="H415" s="115">
        <f>'STAL 135'!$L$3</f>
        <v>0</v>
      </c>
      <c r="I415" s="115" t="str">
        <f t="shared" si="31"/>
        <v>RS130-H-LW___-D</v>
      </c>
      <c r="J415" s="115">
        <f>'STAL 135'!L23</f>
        <v>0</v>
      </c>
    </row>
    <row r="416" spans="1:10" ht="12">
      <c r="A416" s="114" t="str">
        <f>SUBSTITUTE('STAL 135'!B24,"_",'STAL 135'!$L$9,1)</f>
        <v>RS135-H-LZ___-D</v>
      </c>
      <c r="B416" s="115">
        <f>'STAL 135'!$L$3</f>
        <v>0</v>
      </c>
      <c r="C416" s="115">
        <f>'STAL 135'!$L$6</f>
        <v>0</v>
      </c>
      <c r="D416" s="115">
        <f>'STAL 135'!$L$4</f>
        <v>0</v>
      </c>
      <c r="E416" s="115" t="str">
        <f>'STAL 135'!$L$5</f>
        <v>SHO</v>
      </c>
      <c r="F416" s="115">
        <f>'STAL 135'!$B$2</f>
        <v>0</v>
      </c>
      <c r="G416" s="204" t="str">
        <f>'STAL 135'!$B$7</f>
        <v>2019-04-2</v>
      </c>
      <c r="H416" s="115">
        <f>'STAL 135'!$L$3</f>
        <v>0</v>
      </c>
      <c r="I416" s="115" t="str">
        <f t="shared" si="31"/>
        <v>RS130-H-LZ___-D</v>
      </c>
      <c r="J416" s="115">
        <f>'STAL 135'!L24</f>
        <v>0</v>
      </c>
    </row>
    <row r="417" spans="1:10" ht="12">
      <c r="A417" s="114" t="str">
        <f>SUBSTITUTE('STAL 135'!B25,"_",'STAL 135'!$L$9,1)</f>
        <v>RS135-H-LE___-D</v>
      </c>
      <c r="B417" s="115">
        <f>'STAL 135'!$L$3</f>
        <v>0</v>
      </c>
      <c r="C417" s="115">
        <f>'STAL 135'!$L$6</f>
        <v>0</v>
      </c>
      <c r="D417" s="115">
        <f>'STAL 135'!$L$4</f>
        <v>0</v>
      </c>
      <c r="E417" s="115" t="str">
        <f>'STAL 135'!$L$5</f>
        <v>SHO</v>
      </c>
      <c r="F417" s="115">
        <f>'STAL 135'!$B$2</f>
        <v>0</v>
      </c>
      <c r="G417" s="204" t="str">
        <f>'STAL 135'!$B$7</f>
        <v>2019-04-2</v>
      </c>
      <c r="H417" s="115">
        <f>'STAL 135'!$L$3</f>
        <v>0</v>
      </c>
      <c r="I417" s="115" t="str">
        <f t="shared" si="31"/>
        <v>RS130-H-LE___-D</v>
      </c>
      <c r="J417" s="115">
        <f>'STAL 135'!L25</f>
        <v>0</v>
      </c>
    </row>
    <row r="418" spans="1:10" ht="12">
      <c r="A418" s="114" t="str">
        <f>SUBSTITUTE('STAL 135'!B26,"_",'STAL 135'!$L$9,1)</f>
        <v>RS135-H-LV___-D</v>
      </c>
      <c r="B418" s="115">
        <f>'STAL 135'!$L$3</f>
        <v>0</v>
      </c>
      <c r="C418" s="115">
        <f>'STAL 135'!$L$6</f>
        <v>0</v>
      </c>
      <c r="D418" s="115">
        <f>'STAL 135'!$L$4</f>
        <v>0</v>
      </c>
      <c r="E418" s="115" t="str">
        <f>'STAL 135'!$L$5</f>
        <v>SHO</v>
      </c>
      <c r="F418" s="115">
        <f>'STAL 135'!$B$2</f>
        <v>0</v>
      </c>
      <c r="G418" s="204" t="str">
        <f>'STAL 135'!$B$7</f>
        <v>2019-04-2</v>
      </c>
      <c r="H418" s="115">
        <f>'STAL 135'!$L$3</f>
        <v>0</v>
      </c>
      <c r="I418" s="115" t="str">
        <f t="shared" si="31"/>
        <v>RS130-H-LV___-D</v>
      </c>
      <c r="J418" s="115">
        <f>'STAL 135'!L26</f>
        <v>0</v>
      </c>
    </row>
    <row r="419" spans="1:10" ht="12">
      <c r="A419" s="114" t="str">
        <f>SUBSTITUTE('STAL 135'!B27,"_",'STAL 135'!$L$9,1)</f>
        <v>RS135-H-OP090-G</v>
      </c>
      <c r="B419" s="115">
        <f>'STAL 135'!$L$3</f>
        <v>0</v>
      </c>
      <c r="C419" s="115">
        <f>'STAL 135'!$L$6</f>
        <v>0</v>
      </c>
      <c r="D419" s="115">
        <f>'STAL 135'!$L$4</f>
        <v>0</v>
      </c>
      <c r="E419" s="115" t="str">
        <f>'STAL 135'!$L$5</f>
        <v>SHO</v>
      </c>
      <c r="F419" s="115">
        <f>'STAL 135'!$B$2</f>
        <v>0</v>
      </c>
      <c r="G419" s="204" t="str">
        <f>'STAL 135'!$B$7</f>
        <v>2019-04-2</v>
      </c>
      <c r="H419" s="115">
        <f>'STAL 135'!$L$3</f>
        <v>0</v>
      </c>
      <c r="I419" s="115" t="str">
        <f t="shared" si="31"/>
        <v>RS130-H-OP087-G</v>
      </c>
      <c r="J419" s="115">
        <f>'STAL 135'!L27</f>
        <v>0</v>
      </c>
    </row>
    <row r="420" spans="1:10" ht="12">
      <c r="A420" s="114" t="str">
        <f>SUBSTITUTE('STAL 135'!B28,"_",'STAL 135'!$L$9,1)</f>
        <v>RS135-H-OP100-G</v>
      </c>
      <c r="B420" s="115">
        <f>'STAL 135'!$L$3</f>
        <v>0</v>
      </c>
      <c r="C420" s="115">
        <f>'STAL 135'!$L$6</f>
        <v>0</v>
      </c>
      <c r="D420" s="115">
        <f>'STAL 135'!$L$4</f>
        <v>0</v>
      </c>
      <c r="E420" s="115" t="str">
        <f>'STAL 135'!$L$5</f>
        <v>SHO</v>
      </c>
      <c r="F420" s="115">
        <f>'STAL 135'!$B$2</f>
        <v>0</v>
      </c>
      <c r="G420" s="204" t="str">
        <f>'STAL 135'!$B$7</f>
        <v>2019-04-2</v>
      </c>
      <c r="H420" s="115">
        <f>'STAL 135'!$L$3</f>
        <v>0</v>
      </c>
      <c r="I420" s="115" t="str">
        <f t="shared" si="31"/>
        <v>RS130-H-OP100-G</v>
      </c>
      <c r="J420" s="115">
        <f>'STAL 135'!L28</f>
        <v>0</v>
      </c>
    </row>
    <row r="421" spans="1:10" ht="12">
      <c r="A421" s="114" t="str">
        <f>SUBSTITUTE('STAL 135'!B29,"_",'STAL 135'!$L$9,1)</f>
        <v>RSUNI-H-KZ100</v>
      </c>
      <c r="B421" s="115">
        <f>'STAL 135'!$L$3</f>
        <v>0</v>
      </c>
      <c r="C421" s="115">
        <f>'STAL 135'!$L$6</f>
        <v>0</v>
      </c>
      <c r="D421" s="115">
        <f>'STAL 135'!$L$4</f>
        <v>0</v>
      </c>
      <c r="E421" s="115" t="str">
        <f>'STAL 135'!$L$5</f>
        <v>SHO</v>
      </c>
      <c r="F421" s="115">
        <f>'STAL 135'!$B$2</f>
        <v>0</v>
      </c>
      <c r="G421" s="204" t="str">
        <f>'STAL 135'!$B$7</f>
        <v>2019-04-2</v>
      </c>
      <c r="H421" s="115">
        <f>'STAL 135'!$L$3</f>
        <v>0</v>
      </c>
      <c r="I421" s="115" t="str">
        <f>SUBSTITUTE(SUBSTITUTE(SUBSTITUTE(SUBSTITUTE(SUBSTITUTE(A421,"RS135","RS130",1),"SS090","SS087",1),"RO135","RO130",1),"OP090","OP087",1),"RS120","RS110",1)</f>
        <v>RSUNI-H-KZ100</v>
      </c>
      <c r="J421" s="115">
        <f>'STAL 135'!L29</f>
        <v>0</v>
      </c>
    </row>
    <row r="422" spans="1:10" ht="12">
      <c r="A422" s="114" t="str">
        <f>SUBSTITUTE('STAL 135'!B30,"_",'STAL 135'!$L$9,1)</f>
        <v>RS135-H-ZU----G</v>
      </c>
      <c r="B422" s="115">
        <f>'STAL 135'!$L$3</f>
        <v>0</v>
      </c>
      <c r="C422" s="115">
        <f>'STAL 135'!$L$6</f>
        <v>0</v>
      </c>
      <c r="D422" s="115">
        <f>'STAL 135'!$L$4</f>
        <v>0</v>
      </c>
      <c r="E422" s="115" t="str">
        <f>'STAL 135'!$L$5</f>
        <v>SHO</v>
      </c>
      <c r="F422" s="115">
        <f>'STAL 135'!$B$2</f>
        <v>0</v>
      </c>
      <c r="G422" s="204" t="str">
        <f>'STAL 135'!$B$7</f>
        <v>2019-04-2</v>
      </c>
      <c r="H422" s="115">
        <f>'STAL 135'!$L$3</f>
        <v>0</v>
      </c>
      <c r="I422" s="115" t="str">
        <f t="shared" si="31"/>
        <v>RS130-H-ZU----G</v>
      </c>
      <c r="J422" s="115">
        <f>'STAL 135'!L30</f>
        <v>0</v>
      </c>
    </row>
    <row r="423" spans="1:10" ht="12">
      <c r="A423" s="114" t="str">
        <f>SUBSTITUTE('STAL 135'!B32,"_",'STAL 135'!$L$9,1)</f>
        <v>SS090-H-RU300-G</v>
      </c>
      <c r="B423" s="115">
        <f>'STAL 135'!$L$3</f>
        <v>0</v>
      </c>
      <c r="C423" s="115">
        <f>'STAL 135'!$L$6</f>
        <v>0</v>
      </c>
      <c r="D423" s="115">
        <f>'STAL 135'!$L$4</f>
        <v>0</v>
      </c>
      <c r="E423" s="115" t="str">
        <f>'STAL 135'!$L$5</f>
        <v>SHO</v>
      </c>
      <c r="F423" s="115">
        <f>'STAL 135'!$B$2</f>
        <v>0</v>
      </c>
      <c r="G423" s="204" t="str">
        <f>'STAL 135'!$B$7</f>
        <v>2019-04-2</v>
      </c>
      <c r="H423" s="115">
        <f>'STAL 135'!$L$3</f>
        <v>0</v>
      </c>
      <c r="I423" s="115" t="str">
        <f t="shared" si="31"/>
        <v>SS087-H-RU300-G</v>
      </c>
      <c r="J423" s="115">
        <f>'STAL 135'!L32</f>
        <v>0</v>
      </c>
    </row>
    <row r="424" spans="1:10" ht="12">
      <c r="A424" s="114" t="str">
        <f>SUBSTITUTE('STAL 135'!B33,"_",'STAL 135'!$L$9,1)</f>
        <v>SS090-H-RU100-G</v>
      </c>
      <c r="B424" s="115">
        <f>'STAL 135'!$L$3</f>
        <v>0</v>
      </c>
      <c r="C424" s="115">
        <f>'STAL 135'!$L$6</f>
        <v>0</v>
      </c>
      <c r="D424" s="115">
        <f>'STAL 135'!$L$4</f>
        <v>0</v>
      </c>
      <c r="E424" s="115" t="str">
        <f>'STAL 135'!$L$5</f>
        <v>SHO</v>
      </c>
      <c r="F424" s="115">
        <f>'STAL 135'!$B$2</f>
        <v>0</v>
      </c>
      <c r="G424" s="204" t="str">
        <f>'STAL 135'!$B$7</f>
        <v>2019-04-2</v>
      </c>
      <c r="H424" s="115">
        <f>'STAL 135'!$L$3</f>
        <v>0</v>
      </c>
      <c r="I424" s="115" t="str">
        <f t="shared" si="31"/>
        <v>SS087-H-RU100-G</v>
      </c>
      <c r="J424" s="115">
        <f>'STAL 135'!L33</f>
        <v>0</v>
      </c>
    </row>
    <row r="425" spans="1:10" ht="12">
      <c r="A425" s="114" t="str">
        <f>SUBSTITUTE('STAL 135'!B34,"_",'STAL 135'!$L$9,1)</f>
        <v>SS090-H-MU----D</v>
      </c>
      <c r="B425" s="115">
        <f>'STAL 135'!$L$3</f>
        <v>0</v>
      </c>
      <c r="C425" s="115">
        <f>'STAL 135'!$L$6</f>
        <v>0</v>
      </c>
      <c r="D425" s="115">
        <f>'STAL 135'!$L$4</f>
        <v>0</v>
      </c>
      <c r="E425" s="115" t="str">
        <f>'STAL 135'!$L$5</f>
        <v>SHO</v>
      </c>
      <c r="F425" s="115">
        <f>'STAL 135'!$B$2</f>
        <v>0</v>
      </c>
      <c r="G425" s="204" t="str">
        <f>'STAL 135'!$B$7</f>
        <v>2019-04-2</v>
      </c>
      <c r="H425" s="115">
        <f>'STAL 135'!$L$3</f>
        <v>0</v>
      </c>
      <c r="I425" s="115" t="str">
        <f t="shared" si="31"/>
        <v>SS087-H-MU----D</v>
      </c>
      <c r="J425" s="115">
        <f>'STAL 135'!L34</f>
        <v>0</v>
      </c>
    </row>
    <row r="426" spans="1:10" ht="12">
      <c r="A426" s="114" t="str">
        <f>SUBSTITUTE('STAL 135'!B35,"_",'STAL 135'!$L$9,1)</f>
        <v>SS090-H-KO060-G</v>
      </c>
      <c r="B426" s="115">
        <f>'STAL 135'!$L$3</f>
        <v>0</v>
      </c>
      <c r="C426" s="115">
        <f>'STAL 135'!$L$6</f>
        <v>0</v>
      </c>
      <c r="D426" s="115">
        <f>'STAL 135'!$L$4</f>
        <v>0</v>
      </c>
      <c r="E426" s="115" t="str">
        <f>'STAL 135'!$L$5</f>
        <v>SHO</v>
      </c>
      <c r="F426" s="115">
        <f>'STAL 135'!$B$2</f>
        <v>0</v>
      </c>
      <c r="G426" s="204" t="str">
        <f>'STAL 135'!$B$7</f>
        <v>2019-04-2</v>
      </c>
      <c r="H426" s="115">
        <f>'STAL 135'!$L$3</f>
        <v>0</v>
      </c>
      <c r="I426" s="115" t="str">
        <f t="shared" si="31"/>
        <v>SS087-H-KO060-G</v>
      </c>
      <c r="J426" s="115">
        <f>'STAL 135'!L35</f>
        <v>0</v>
      </c>
    </row>
    <row r="427" spans="1:10" ht="12">
      <c r="A427" s="114" t="str">
        <f>SUBSTITUTE('STAL 135'!B36,"_",'STAL 135'!$L$9,1)</f>
        <v>SS090-H-TR060-D</v>
      </c>
      <c r="B427" s="115">
        <f>'STAL 135'!$L$3</f>
        <v>0</v>
      </c>
      <c r="C427" s="115">
        <f>'STAL 135'!$L$6</f>
        <v>0</v>
      </c>
      <c r="D427" s="115">
        <f>'STAL 135'!$L$4</f>
        <v>0</v>
      </c>
      <c r="E427" s="115" t="str">
        <f>'STAL 135'!$L$5</f>
        <v>SHO</v>
      </c>
      <c r="F427" s="115">
        <f>'STAL 135'!$B$2</f>
        <v>0</v>
      </c>
      <c r="G427" s="204" t="str">
        <f>'STAL 135'!$B$7</f>
        <v>2019-04-2</v>
      </c>
      <c r="H427" s="115">
        <f>'STAL 135'!$L$3</f>
        <v>0</v>
      </c>
      <c r="I427" s="115" t="str">
        <f t="shared" si="31"/>
        <v>SS087-H-TR060-D</v>
      </c>
      <c r="J427" s="115">
        <f>'STAL 135'!L36</f>
        <v>0</v>
      </c>
    </row>
    <row r="428" spans="1:10" ht="12">
      <c r="A428" s="114" t="str">
        <f>SUBSTITUTE('STAL 135'!B37,"_",'STAL 135'!$L$9,1)</f>
        <v>SS090-H-WY----D</v>
      </c>
      <c r="B428" s="115">
        <f>'STAL 135'!$L$3</f>
        <v>0</v>
      </c>
      <c r="C428" s="115">
        <f>'STAL 135'!$L$6</f>
        <v>0</v>
      </c>
      <c r="D428" s="115">
        <f>'STAL 135'!$L$4</f>
        <v>0</v>
      </c>
      <c r="E428" s="115" t="str">
        <f>'STAL 135'!$L$5</f>
        <v>SHO</v>
      </c>
      <c r="F428" s="115">
        <f>'STAL 135'!$B$2</f>
        <v>0</v>
      </c>
      <c r="G428" s="204" t="str">
        <f>'STAL 135'!$B$7</f>
        <v>2019-04-2</v>
      </c>
      <c r="H428" s="115">
        <f>'STAL 135'!$L$3</f>
        <v>0</v>
      </c>
      <c r="I428" s="115" t="str">
        <f t="shared" si="31"/>
        <v>SS087-H-WY----D</v>
      </c>
      <c r="J428" s="115">
        <f>'STAL 135'!L37</f>
        <v>0</v>
      </c>
    </row>
    <row r="429" spans="1:10" ht="12">
      <c r="A429" s="114" t="str">
        <f>SUBSTITUTE('STAL 135'!B38,"_",'STAL 135'!$L$9,1)</f>
        <v>SS090-H-OM----D</v>
      </c>
      <c r="B429" s="115">
        <f>'STAL 135'!$L$3</f>
        <v>0</v>
      </c>
      <c r="C429" s="115">
        <f>'STAL 135'!$L$6</f>
        <v>0</v>
      </c>
      <c r="D429" s="115">
        <f>'STAL 135'!$L$4</f>
        <v>0</v>
      </c>
      <c r="E429" s="115" t="str">
        <f>'STAL 135'!$L$5</f>
        <v>SHO</v>
      </c>
      <c r="F429" s="115">
        <f>'STAL 135'!$B$2</f>
        <v>0</v>
      </c>
      <c r="G429" s="204" t="str">
        <f>'STAL 135'!$B$7</f>
        <v>2019-04-2</v>
      </c>
      <c r="H429" s="115">
        <f>'STAL 135'!$L$3</f>
        <v>0</v>
      </c>
      <c r="I429" s="115" t="str">
        <f t="shared" si="31"/>
        <v>SS087-H-OM----D</v>
      </c>
      <c r="J429" s="115">
        <f>'STAL 135'!L38</f>
        <v>0</v>
      </c>
    </row>
    <row r="430" spans="1:10" ht="12">
      <c r="A430" s="114" t="str">
        <f>SUBSTITUTE('STAL 135'!B40,"_",'STAL 135'!$L$9,1)</f>
        <v>SS100-H-RU300-G</v>
      </c>
      <c r="B430" s="115">
        <f>'STAL 135'!$L$3</f>
        <v>0</v>
      </c>
      <c r="C430" s="115">
        <f>'STAL 135'!$L$6</f>
        <v>0</v>
      </c>
      <c r="D430" s="115">
        <f>'STAL 135'!$L$4</f>
        <v>0</v>
      </c>
      <c r="E430" s="115" t="str">
        <f>'STAL 135'!$L$5</f>
        <v>SHO</v>
      </c>
      <c r="F430" s="115">
        <f>'STAL 135'!$B$2</f>
        <v>0</v>
      </c>
      <c r="G430" s="204" t="str">
        <f>'STAL 135'!$B$7</f>
        <v>2019-04-2</v>
      </c>
      <c r="H430" s="115">
        <f>'STAL 135'!$L$3</f>
        <v>0</v>
      </c>
      <c r="I430" s="115" t="str">
        <f t="shared" si="31"/>
        <v>SS100-H-RU300-G</v>
      </c>
      <c r="J430" s="115">
        <f>'STAL 135'!L40</f>
        <v>0</v>
      </c>
    </row>
    <row r="431" spans="1:10" ht="12">
      <c r="A431" s="114" t="str">
        <f>SUBSTITUTE('STAL 135'!B41,"_",'STAL 135'!$L$9,1)</f>
        <v>SS100-H-RU100-G</v>
      </c>
      <c r="B431" s="115">
        <f>'STAL 135'!$L$3</f>
        <v>0</v>
      </c>
      <c r="C431" s="115">
        <f>'STAL 135'!$L$6</f>
        <v>0</v>
      </c>
      <c r="D431" s="115">
        <f>'STAL 135'!$L$4</f>
        <v>0</v>
      </c>
      <c r="E431" s="115" t="str">
        <f>'STAL 135'!$L$5</f>
        <v>SHO</v>
      </c>
      <c r="F431" s="115">
        <f>'STAL 135'!$B$2</f>
        <v>0</v>
      </c>
      <c r="G431" s="204" t="str">
        <f>'STAL 135'!$B$7</f>
        <v>2019-04-2</v>
      </c>
      <c r="H431" s="115">
        <f>'STAL 135'!$L$3</f>
        <v>0</v>
      </c>
      <c r="I431" s="115" t="str">
        <f t="shared" si="31"/>
        <v>SS100-H-RU100-G</v>
      </c>
      <c r="J431" s="115">
        <f>'STAL 135'!L41</f>
        <v>0</v>
      </c>
    </row>
    <row r="432" spans="1:10" ht="12">
      <c r="A432" s="114" t="str">
        <f>SUBSTITUTE('STAL 135'!B42,"_",'STAL 135'!$L$9,1)</f>
        <v>SS100-H-MU----D</v>
      </c>
      <c r="B432" s="115">
        <f>'STAL 135'!$L$3</f>
        <v>0</v>
      </c>
      <c r="C432" s="115">
        <f>'STAL 135'!$L$6</f>
        <v>0</v>
      </c>
      <c r="D432" s="115">
        <f>'STAL 135'!$L$4</f>
        <v>0</v>
      </c>
      <c r="E432" s="115" t="str">
        <f>'STAL 135'!$L$5</f>
        <v>SHO</v>
      </c>
      <c r="F432" s="115">
        <f>'STAL 135'!$B$2</f>
        <v>0</v>
      </c>
      <c r="G432" s="204" t="str">
        <f>'STAL 135'!$B$7</f>
        <v>2019-04-2</v>
      </c>
      <c r="H432" s="115">
        <f>'STAL 135'!$L$3</f>
        <v>0</v>
      </c>
      <c r="I432" s="115" t="str">
        <f t="shared" si="31"/>
        <v>SS100-H-MU----D</v>
      </c>
      <c r="J432" s="115">
        <f>'STAL 135'!L42</f>
        <v>0</v>
      </c>
    </row>
    <row r="433" spans="1:10" ht="12">
      <c r="A433" s="114" t="str">
        <f>SUBSTITUTE('STAL 135'!B43,"_",'STAL 135'!$L$9,1)</f>
        <v>SS100-H-KO060-G</v>
      </c>
      <c r="B433" s="115">
        <f>'STAL 135'!$L$3</f>
        <v>0</v>
      </c>
      <c r="C433" s="115">
        <f>'STAL 135'!$L$6</f>
        <v>0</v>
      </c>
      <c r="D433" s="115">
        <f>'STAL 135'!$L$4</f>
        <v>0</v>
      </c>
      <c r="E433" s="115" t="str">
        <f>'STAL 135'!$L$5</f>
        <v>SHO</v>
      </c>
      <c r="F433" s="115">
        <f>'STAL 135'!$B$2</f>
        <v>0</v>
      </c>
      <c r="G433" s="204" t="str">
        <f>'STAL 135'!$B$7</f>
        <v>2019-04-2</v>
      </c>
      <c r="H433" s="115">
        <f>'STAL 135'!$L$3</f>
        <v>0</v>
      </c>
      <c r="I433" s="115" t="str">
        <f>SUBSTITUTE(SUBSTITUTE(SUBSTITUTE(SUBSTITUTE(SUBSTITUTE(A433,"RS135","RS130",1),"SS090","SS087",1),"RO135","RO130",1),"OP090","OP087",1),"RS120","RS110",1)</f>
        <v>SS100-H-KO060-G</v>
      </c>
      <c r="J433" s="115">
        <f>'STAL 135'!L43</f>
        <v>0</v>
      </c>
    </row>
    <row r="434" spans="1:10" ht="12">
      <c r="A434" s="114" t="str">
        <f>SUBSTITUTE('STAL 135'!B44,"_",'STAL 135'!$L$9,1)</f>
        <v>SS100-H-TR060-D</v>
      </c>
      <c r="B434" s="115">
        <f>'STAL 135'!$L$3</f>
        <v>0</v>
      </c>
      <c r="C434" s="115">
        <f>'STAL 135'!$L$6</f>
        <v>0</v>
      </c>
      <c r="D434" s="115">
        <f>'STAL 135'!$L$4</f>
        <v>0</v>
      </c>
      <c r="E434" s="115" t="str">
        <f>'STAL 135'!$L$5</f>
        <v>SHO</v>
      </c>
      <c r="F434" s="115">
        <f>'STAL 135'!$B$2</f>
        <v>0</v>
      </c>
      <c r="G434" s="204" t="str">
        <f>'STAL 135'!$B$7</f>
        <v>2019-04-2</v>
      </c>
      <c r="H434" s="115">
        <f>'STAL 135'!$L$3</f>
        <v>0</v>
      </c>
      <c r="I434" s="115" t="str">
        <f>SUBSTITUTE(SUBSTITUTE(SUBSTITUTE(SUBSTITUTE(SUBSTITUTE(A434,"RS135","RS130",1),"SS090","SS087",1),"RO135","RO130",1),"OP090","OP087",1),"RS120","RS110",1)</f>
        <v>SS100-H-TR060-D</v>
      </c>
      <c r="J434" s="115">
        <f>'STAL 135'!L44</f>
        <v>0</v>
      </c>
    </row>
    <row r="435" spans="1:10" ht="12">
      <c r="A435" s="114" t="str">
        <f>SUBSTITUTE('STAL 135'!B45,"_",'STAL 135'!$L$9,1)</f>
        <v>SS100-H-OM----D</v>
      </c>
      <c r="B435" s="115">
        <f>'STAL 135'!$L$3</f>
        <v>0</v>
      </c>
      <c r="C435" s="115">
        <f>'STAL 135'!$L$6</f>
        <v>0</v>
      </c>
      <c r="D435" s="115">
        <f>'STAL 135'!$L$4</f>
        <v>0</v>
      </c>
      <c r="E435" s="115" t="str">
        <f>'STAL 135'!$L$5</f>
        <v>SHO</v>
      </c>
      <c r="F435" s="115">
        <f>'STAL 135'!$B$2</f>
        <v>0</v>
      </c>
      <c r="G435" s="204" t="str">
        <f>'STAL 135'!$B$7</f>
        <v>2019-04-2</v>
      </c>
      <c r="H435" s="115">
        <f>'STAL 135'!$L$3</f>
        <v>0</v>
      </c>
      <c r="I435" s="115" t="str">
        <f>SUBSTITUTE(SUBSTITUTE(SUBSTITUTE(SUBSTITUTE(SUBSTITUTE(A435,"RS135","RS130",1),"SS090","SS087",1),"RO135","RO130",1),"OP090","OP087",1),"RS120","RS110",1)</f>
        <v>SS100-H-OM----D</v>
      </c>
      <c r="J435" s="115">
        <f>'STAL 135'!L45</f>
        <v>0</v>
      </c>
    </row>
    <row r="436" spans="1:10" ht="12">
      <c r="A436" s="114" t="str">
        <f>SUBSTITUTE('STAL 135'!B11,"_",'STAL 135'!$M$9,1)</f>
        <v>RS135-Y-RY300-G</v>
      </c>
      <c r="B436" s="115">
        <f>'STAL 135'!$L$3</f>
        <v>0</v>
      </c>
      <c r="C436" s="115">
        <f>'STAL 135'!$L$6</f>
        <v>0</v>
      </c>
      <c r="D436" s="115">
        <f>'STAL 135'!$L$4</f>
        <v>0</v>
      </c>
      <c r="E436" s="115" t="str">
        <f>'STAL 135'!$L$5</f>
        <v>SHO</v>
      </c>
      <c r="F436" s="115">
        <f>'STAL 135'!$B$2</f>
        <v>0</v>
      </c>
      <c r="G436" s="204" t="str">
        <f>'STAL 135'!$B$7</f>
        <v>2019-04-2</v>
      </c>
      <c r="H436" s="115">
        <f>'STAL 135'!$L$3</f>
        <v>0</v>
      </c>
      <c r="I436" s="115" t="str">
        <f>SUBSTITUTE(SUBSTITUTE(SUBSTITUTE(SUBSTITUTE(SUBSTITUTE(A436,"RS135","RS130",1),"SS090","SS087",1),"RO135","RO130",1),"OP090","OP087",1),"RS120","RS110",1)</f>
        <v>RS130-Y-RY300-G</v>
      </c>
      <c r="J436" s="124">
        <f>'STAL 135'!M11</f>
        <v>0</v>
      </c>
    </row>
    <row r="437" spans="1:10" ht="12">
      <c r="A437" s="114" t="str">
        <f>SUBSTITUTE('STAL 135'!B12,"_",'STAL 135'!$M$9,1)</f>
        <v>RS135-Y-RY400-G</v>
      </c>
      <c r="B437" s="115">
        <f>'STAL 135'!$L$3</f>
        <v>0</v>
      </c>
      <c r="C437" s="115">
        <f>'STAL 135'!$L$6</f>
        <v>0</v>
      </c>
      <c r="D437" s="115">
        <f>'STAL 135'!$L$4</f>
        <v>0</v>
      </c>
      <c r="E437" s="115" t="str">
        <f>'STAL 135'!$L$5</f>
        <v>SHO</v>
      </c>
      <c r="F437" s="115">
        <f>'STAL 135'!$B$2</f>
        <v>0</v>
      </c>
      <c r="G437" s="204" t="str">
        <f>'STAL 135'!$B$7</f>
        <v>2019-04-2</v>
      </c>
      <c r="H437" s="115">
        <f>'STAL 135'!$L$3</f>
        <v>0</v>
      </c>
      <c r="I437" s="115" t="str">
        <f aca="true" t="shared" si="32" ref="I437:I468">SUBSTITUTE(SUBSTITUTE(SUBSTITUTE(SUBSTITUTE(SUBSTITUTE(A437,"RS135","RS130",1),"SS090","SS087",1),"RO135","RO130",1),"OP090","OP087",1),"RS120","RS110",1)</f>
        <v>RS130-Y-RY400-G</v>
      </c>
      <c r="J437" s="124">
        <f>'STAL 135'!M12</f>
        <v>0</v>
      </c>
    </row>
    <row r="438" spans="1:10" ht="12">
      <c r="A438" s="114" t="str">
        <f>SUBSTITUTE('STAL 135'!B13,"_",'STAL 135'!$M$9,1)</f>
        <v>RS130-Y-A25x2-G</v>
      </c>
      <c r="B438" s="115">
        <f>'STAL 135'!$L$3</f>
        <v>0</v>
      </c>
      <c r="C438" s="115">
        <f>'STAL 135'!$L$6</f>
        <v>0</v>
      </c>
      <c r="D438" s="115">
        <f>'STAL 135'!$L$4</f>
        <v>0</v>
      </c>
      <c r="E438" s="115" t="str">
        <f>'STAL 135'!$L$5</f>
        <v>SHO</v>
      </c>
      <c r="F438" s="115">
        <f>'STAL 135'!$B$2</f>
        <v>0</v>
      </c>
      <c r="G438" s="204" t="str">
        <f>'STAL 135'!$B$7</f>
        <v>2019-04-2</v>
      </c>
      <c r="H438" s="115">
        <f>'STAL 135'!$L$3</f>
        <v>0</v>
      </c>
      <c r="I438" s="115" t="str">
        <f t="shared" si="32"/>
        <v>RS130-Y-A25x2-G</v>
      </c>
      <c r="J438" s="124">
        <f>'STAL 135'!M13</f>
        <v>0</v>
      </c>
    </row>
    <row r="439" spans="1:10" ht="12">
      <c r="A439" s="114" t="str">
        <f>SUBSTITUTE('STAL 135'!B14,"_",'STAL 135'!$M$9,1)</f>
        <v>RS135-Y-HL----Q</v>
      </c>
      <c r="B439" s="115">
        <f>'STAL 135'!$L$3</f>
        <v>0</v>
      </c>
      <c r="C439" s="115">
        <f>'STAL 135'!$L$6</f>
        <v>0</v>
      </c>
      <c r="D439" s="115">
        <f>'STAL 135'!$L$4</f>
        <v>0</v>
      </c>
      <c r="E439" s="115" t="str">
        <f>'STAL 135'!$L$5</f>
        <v>SHO</v>
      </c>
      <c r="F439" s="115">
        <f>'STAL 135'!$B$2</f>
        <v>0</v>
      </c>
      <c r="G439" s="204" t="str">
        <f>'STAL 135'!$B$7</f>
        <v>2019-04-2</v>
      </c>
      <c r="H439" s="115">
        <f>'STAL 135'!$L$3</f>
        <v>0</v>
      </c>
      <c r="I439" s="115" t="str">
        <f t="shared" si="32"/>
        <v>RS130-Y-HL----Q</v>
      </c>
      <c r="J439" s="124">
        <f>'STAL 135'!M14</f>
        <v>0</v>
      </c>
    </row>
    <row r="440" spans="1:10" ht="12">
      <c r="A440" s="114" t="str">
        <f>SUBSTITUTE('STAL 135'!B15,"_",'STAL 135'!$M$9,1)</f>
        <v>RS135-Y-HM----D</v>
      </c>
      <c r="B440" s="115">
        <f>'STAL 135'!$L$3</f>
        <v>0</v>
      </c>
      <c r="C440" s="115">
        <f>'STAL 135'!$L$6</f>
        <v>0</v>
      </c>
      <c r="D440" s="115">
        <f>'STAL 135'!$L$4</f>
        <v>0</v>
      </c>
      <c r="E440" s="115" t="str">
        <f>'STAL 135'!$L$5</f>
        <v>SHO</v>
      </c>
      <c r="F440" s="115">
        <f>'STAL 135'!$B$2</f>
        <v>0</v>
      </c>
      <c r="G440" s="204" t="str">
        <f>'STAL 135'!$B$7</f>
        <v>2019-04-2</v>
      </c>
      <c r="H440" s="115">
        <f>'STAL 135'!$L$3</f>
        <v>0</v>
      </c>
      <c r="I440" s="115" t="str">
        <f t="shared" si="32"/>
        <v>RS130-Y-HM----D</v>
      </c>
      <c r="J440" s="124">
        <f>'STAL 135'!M15</f>
        <v>0</v>
      </c>
    </row>
    <row r="441" spans="1:10" ht="12">
      <c r="A441" s="114" t="str">
        <f>SUBSTITUTE('STAL 135'!B16,"_",'STAL 135'!$M$9,1)</f>
        <v>RS135-Y-HG----D</v>
      </c>
      <c r="B441" s="115">
        <f>'STAL 135'!$L$3</f>
        <v>0</v>
      </c>
      <c r="C441" s="115">
        <f>'STAL 135'!$L$6</f>
        <v>0</v>
      </c>
      <c r="D441" s="115">
        <f>'STAL 135'!$L$4</f>
        <v>0</v>
      </c>
      <c r="E441" s="115" t="str">
        <f>'STAL 135'!$L$5</f>
        <v>SHO</v>
      </c>
      <c r="F441" s="115">
        <f>'STAL 135'!$B$2</f>
        <v>0</v>
      </c>
      <c r="G441" s="204" t="str">
        <f>'STAL 135'!$B$7</f>
        <v>2019-04-2</v>
      </c>
      <c r="H441" s="115">
        <f>'STAL 135'!$L$3</f>
        <v>0</v>
      </c>
      <c r="I441" s="115" t="str">
        <f t="shared" si="32"/>
        <v>RS130-Y-HG----D</v>
      </c>
      <c r="J441" s="124">
        <f>'STAL 135'!M16</f>
        <v>0</v>
      </c>
    </row>
    <row r="442" spans="1:10" ht="12">
      <c r="A442" s="114" t="str">
        <f>SUBSTITUTE('STAL 135'!B17,"_",'STAL 135'!$M$9,1)</f>
        <v>RS135-Y-LK----G</v>
      </c>
      <c r="B442" s="115">
        <f>'STAL 135'!$L$3</f>
        <v>0</v>
      </c>
      <c r="C442" s="115">
        <f>'STAL 135'!$L$6</f>
        <v>0</v>
      </c>
      <c r="D442" s="115">
        <f>'STAL 135'!$L$4</f>
        <v>0</v>
      </c>
      <c r="E442" s="115" t="str">
        <f>'STAL 135'!$L$5</f>
        <v>SHO</v>
      </c>
      <c r="F442" s="115">
        <f>'STAL 135'!$B$2</f>
        <v>0</v>
      </c>
      <c r="G442" s="204" t="str">
        <f>'STAL 135'!$B$7</f>
        <v>2019-04-2</v>
      </c>
      <c r="H442" s="115">
        <f>'STAL 135'!$L$3</f>
        <v>0</v>
      </c>
      <c r="I442" s="115" t="str">
        <f t="shared" si="32"/>
        <v>RS130-Y-LK----G</v>
      </c>
      <c r="J442" s="124">
        <f>'STAL 135'!M17</f>
        <v>0</v>
      </c>
    </row>
    <row r="443" spans="1:10" ht="12">
      <c r="A443" s="114" t="str">
        <f>SUBSTITUTE('STAL 135'!B18,"_",'STAL 135'!$M$9,1)</f>
        <v>RS135-Y-LH----D</v>
      </c>
      <c r="B443" s="115">
        <f>'STAL 135'!$L$3</f>
        <v>0</v>
      </c>
      <c r="C443" s="115">
        <f>'STAL 135'!$L$6</f>
        <v>0</v>
      </c>
      <c r="D443" s="115">
        <f>'STAL 135'!$L$4</f>
        <v>0</v>
      </c>
      <c r="E443" s="115" t="str">
        <f>'STAL 135'!$L$5</f>
        <v>SHO</v>
      </c>
      <c r="F443" s="115">
        <f>'STAL 135'!$B$2</f>
        <v>0</v>
      </c>
      <c r="G443" s="204" t="str">
        <f>'STAL 135'!$B$7</f>
        <v>2019-04-2</v>
      </c>
      <c r="H443" s="115">
        <f>'STAL 135'!$L$3</f>
        <v>0</v>
      </c>
      <c r="I443" s="115" t="str">
        <f t="shared" si="32"/>
        <v>RS130-Y-LH----D</v>
      </c>
      <c r="J443" s="124">
        <f>'STAL 135'!M18</f>
        <v>0</v>
      </c>
    </row>
    <row r="444" spans="1:10" ht="12">
      <c r="A444" s="114" t="str">
        <f>SUBSTITUTE('STAL 135'!B19,"_",'STAL 135'!$M$9,1)</f>
        <v>RS135-Y-LW090-G</v>
      </c>
      <c r="B444" s="115">
        <f>'STAL 135'!$L$3</f>
        <v>0</v>
      </c>
      <c r="C444" s="115">
        <f>'STAL 135'!$L$6</f>
        <v>0</v>
      </c>
      <c r="D444" s="115">
        <f>'STAL 135'!$L$4</f>
        <v>0</v>
      </c>
      <c r="E444" s="115" t="str">
        <f>'STAL 135'!$L$5</f>
        <v>SHO</v>
      </c>
      <c r="F444" s="115">
        <f>'STAL 135'!$B$2</f>
        <v>0</v>
      </c>
      <c r="G444" s="204" t="str">
        <f>'STAL 135'!$B$7</f>
        <v>2019-04-2</v>
      </c>
      <c r="H444" s="115">
        <f>'STAL 135'!$L$3</f>
        <v>0</v>
      </c>
      <c r="I444" s="115" t="str">
        <f t="shared" si="32"/>
        <v>RS130-Y-LW090-G</v>
      </c>
      <c r="J444" s="124">
        <f>'STAL 135'!M19</f>
        <v>0</v>
      </c>
    </row>
    <row r="445" spans="1:10" ht="12">
      <c r="A445" s="114" t="str">
        <f>SUBSTITUTE('STAL 135'!B20,"_",'STAL 135'!$M$9,1)</f>
        <v>RS135-Y-LZ090-G</v>
      </c>
      <c r="B445" s="115">
        <f>'STAL 135'!$L$3</f>
        <v>0</v>
      </c>
      <c r="C445" s="115">
        <f>'STAL 135'!$L$6</f>
        <v>0</v>
      </c>
      <c r="D445" s="115">
        <f>'STAL 135'!$L$4</f>
        <v>0</v>
      </c>
      <c r="E445" s="115" t="str">
        <f>'STAL 135'!$L$5</f>
        <v>SHO</v>
      </c>
      <c r="F445" s="115">
        <f>'STAL 135'!$B$2</f>
        <v>0</v>
      </c>
      <c r="G445" s="204" t="str">
        <f>'STAL 135'!$B$7</f>
        <v>2019-04-2</v>
      </c>
      <c r="H445" s="115">
        <f>'STAL 135'!$L$3</f>
        <v>0</v>
      </c>
      <c r="I445" s="115" t="str">
        <f t="shared" si="32"/>
        <v>RS130-Y-LZ090-G</v>
      </c>
      <c r="J445" s="124">
        <f>'STAL 135'!M20</f>
        <v>0</v>
      </c>
    </row>
    <row r="446" spans="1:10" ht="12">
      <c r="A446" s="114" t="str">
        <f>SUBSTITUTE('STAL 135'!B21,"_",'STAL 135'!$M$9,1)</f>
        <v>RS135-Y-LWREG-G</v>
      </c>
      <c r="B446" s="115">
        <f>'STAL 135'!$L$3</f>
        <v>0</v>
      </c>
      <c r="C446" s="115">
        <f>'STAL 135'!$L$6</f>
        <v>0</v>
      </c>
      <c r="D446" s="115">
        <f>'STAL 135'!$L$4</f>
        <v>0</v>
      </c>
      <c r="E446" s="115" t="str">
        <f>'STAL 135'!$L$5</f>
        <v>SHO</v>
      </c>
      <c r="F446" s="115">
        <f>'STAL 135'!$B$2</f>
        <v>0</v>
      </c>
      <c r="G446" s="204" t="str">
        <f>'STAL 135'!$B$7</f>
        <v>2019-04-2</v>
      </c>
      <c r="H446" s="115">
        <f>'STAL 135'!$L$3</f>
        <v>0</v>
      </c>
      <c r="I446" s="115" t="str">
        <f t="shared" si="32"/>
        <v>RS130-Y-LWREG-G</v>
      </c>
      <c r="J446" s="124">
        <f>'STAL 135'!M21</f>
        <v>0</v>
      </c>
    </row>
    <row r="447" spans="1:10" ht="12">
      <c r="A447" s="114" t="str">
        <f>SUBSTITUTE('STAL 135'!B22,"_",'STAL 135'!$M$9,1)</f>
        <v>RS135-Y-LZREG-G</v>
      </c>
      <c r="B447" s="115">
        <f>'STAL 135'!$L$3</f>
        <v>0</v>
      </c>
      <c r="C447" s="115">
        <f>'STAL 135'!$L$6</f>
        <v>0</v>
      </c>
      <c r="D447" s="115">
        <f>'STAL 135'!$L$4</f>
        <v>0</v>
      </c>
      <c r="E447" s="115" t="str">
        <f>'STAL 135'!$L$5</f>
        <v>SHO</v>
      </c>
      <c r="F447" s="115">
        <f>'STAL 135'!$B$2</f>
        <v>0</v>
      </c>
      <c r="G447" s="204" t="str">
        <f>'STAL 135'!$B$7</f>
        <v>2019-04-2</v>
      </c>
      <c r="H447" s="115">
        <f>'STAL 135'!$L$3</f>
        <v>0</v>
      </c>
      <c r="I447" s="115" t="str">
        <f t="shared" si="32"/>
        <v>RS130-Y-LZREG-G</v>
      </c>
      <c r="J447" s="124">
        <f>'STAL 135'!M22</f>
        <v>0</v>
      </c>
    </row>
    <row r="448" spans="1:10" ht="12">
      <c r="A448" s="114" t="str">
        <f>SUBSTITUTE('STAL 135'!B23,"_",'STAL 135'!$M$9,1)</f>
        <v>RS135-Y-LW___-D</v>
      </c>
      <c r="B448" s="115">
        <f>'STAL 135'!$L$3</f>
        <v>0</v>
      </c>
      <c r="C448" s="115">
        <f>'STAL 135'!$L$6</f>
        <v>0</v>
      </c>
      <c r="D448" s="115">
        <f>'STAL 135'!$L$4</f>
        <v>0</v>
      </c>
      <c r="E448" s="115" t="str">
        <f>'STAL 135'!$L$5</f>
        <v>SHO</v>
      </c>
      <c r="F448" s="115">
        <f>'STAL 135'!$B$2</f>
        <v>0</v>
      </c>
      <c r="G448" s="204" t="str">
        <f>'STAL 135'!$B$7</f>
        <v>2019-04-2</v>
      </c>
      <c r="H448" s="115">
        <f>'STAL 135'!$L$3</f>
        <v>0</v>
      </c>
      <c r="I448" s="115" t="str">
        <f t="shared" si="32"/>
        <v>RS130-Y-LW___-D</v>
      </c>
      <c r="J448" s="124">
        <f>'STAL 135'!M23</f>
        <v>0</v>
      </c>
    </row>
    <row r="449" spans="1:10" ht="12">
      <c r="A449" s="114" t="str">
        <f>SUBSTITUTE('STAL 135'!B24,"_",'STAL 135'!$M$9,1)</f>
        <v>RS135-Y-LZ___-D</v>
      </c>
      <c r="B449" s="115">
        <f>'STAL 135'!$L$3</f>
        <v>0</v>
      </c>
      <c r="C449" s="115">
        <f>'STAL 135'!$L$6</f>
        <v>0</v>
      </c>
      <c r="D449" s="115">
        <f>'STAL 135'!$L$4</f>
        <v>0</v>
      </c>
      <c r="E449" s="115" t="str">
        <f>'STAL 135'!$L$5</f>
        <v>SHO</v>
      </c>
      <c r="F449" s="115">
        <f>'STAL 135'!$B$2</f>
        <v>0</v>
      </c>
      <c r="G449" s="204" t="str">
        <f>'STAL 135'!$B$7</f>
        <v>2019-04-2</v>
      </c>
      <c r="H449" s="115">
        <f>'STAL 135'!$L$3</f>
        <v>0</v>
      </c>
      <c r="I449" s="115" t="str">
        <f t="shared" si="32"/>
        <v>RS130-Y-LZ___-D</v>
      </c>
      <c r="J449" s="124">
        <f>'STAL 135'!M24</f>
        <v>0</v>
      </c>
    </row>
    <row r="450" spans="1:10" ht="12">
      <c r="A450" s="114" t="str">
        <f>SUBSTITUTE('STAL 135'!B25,"_",'STAL 135'!$M$9,1)</f>
        <v>RS135-Y-LE___-D</v>
      </c>
      <c r="B450" s="115">
        <f>'STAL 135'!$L$3</f>
        <v>0</v>
      </c>
      <c r="C450" s="115">
        <f>'STAL 135'!$L$6</f>
        <v>0</v>
      </c>
      <c r="D450" s="115">
        <f>'STAL 135'!$L$4</f>
        <v>0</v>
      </c>
      <c r="E450" s="115" t="str">
        <f>'STAL 135'!$L$5</f>
        <v>SHO</v>
      </c>
      <c r="F450" s="115">
        <f>'STAL 135'!$B$2</f>
        <v>0</v>
      </c>
      <c r="G450" s="204" t="str">
        <f>'STAL 135'!$B$7</f>
        <v>2019-04-2</v>
      </c>
      <c r="H450" s="115">
        <f>'STAL 135'!$L$3</f>
        <v>0</v>
      </c>
      <c r="I450" s="115" t="str">
        <f t="shared" si="32"/>
        <v>RS130-Y-LE___-D</v>
      </c>
      <c r="J450" s="124">
        <f>'STAL 135'!M25</f>
        <v>0</v>
      </c>
    </row>
    <row r="451" spans="1:10" ht="12">
      <c r="A451" s="114" t="str">
        <f>SUBSTITUTE('STAL 135'!B26,"_",'STAL 135'!$M$9,1)</f>
        <v>RS135-Y-LV___-D</v>
      </c>
      <c r="B451" s="115">
        <f>'STAL 135'!$L$3</f>
        <v>0</v>
      </c>
      <c r="C451" s="115">
        <f>'STAL 135'!$L$6</f>
        <v>0</v>
      </c>
      <c r="D451" s="115">
        <f>'STAL 135'!$L$4</f>
        <v>0</v>
      </c>
      <c r="E451" s="115" t="str">
        <f>'STAL 135'!$L$5</f>
        <v>SHO</v>
      </c>
      <c r="F451" s="115">
        <f>'STAL 135'!$B$2</f>
        <v>0</v>
      </c>
      <c r="G451" s="204" t="str">
        <f>'STAL 135'!$B$7</f>
        <v>2019-04-2</v>
      </c>
      <c r="H451" s="115">
        <f>'STAL 135'!$L$3</f>
        <v>0</v>
      </c>
      <c r="I451" s="115" t="str">
        <f t="shared" si="32"/>
        <v>RS130-Y-LV___-D</v>
      </c>
      <c r="J451" s="124">
        <f>'STAL 135'!M26</f>
        <v>0</v>
      </c>
    </row>
    <row r="452" spans="1:10" ht="12">
      <c r="A452" s="114" t="str">
        <f>SUBSTITUTE('STAL 135'!B27,"_",'STAL 135'!$M$9,1)</f>
        <v>RS135-Y-OP090-G</v>
      </c>
      <c r="B452" s="115">
        <f>'STAL 135'!$L$3</f>
        <v>0</v>
      </c>
      <c r="C452" s="115">
        <f>'STAL 135'!$L$6</f>
        <v>0</v>
      </c>
      <c r="D452" s="115">
        <f>'STAL 135'!$L$4</f>
        <v>0</v>
      </c>
      <c r="E452" s="115" t="str">
        <f>'STAL 135'!$L$5</f>
        <v>SHO</v>
      </c>
      <c r="F452" s="115">
        <f>'STAL 135'!$B$2</f>
        <v>0</v>
      </c>
      <c r="G452" s="204" t="str">
        <f>'STAL 135'!$B$7</f>
        <v>2019-04-2</v>
      </c>
      <c r="H452" s="115">
        <f>'STAL 135'!$L$3</f>
        <v>0</v>
      </c>
      <c r="I452" s="115" t="str">
        <f t="shared" si="32"/>
        <v>RS130-Y-OP087-G</v>
      </c>
      <c r="J452" s="124">
        <f>'STAL 135'!M27</f>
        <v>0</v>
      </c>
    </row>
    <row r="453" spans="1:10" ht="12">
      <c r="A453" s="114" t="str">
        <f>SUBSTITUTE('STAL 135'!B28,"_",'STAL 135'!$M$9,1)</f>
        <v>RS135-Y-OP100-G</v>
      </c>
      <c r="B453" s="115">
        <f>'STAL 135'!$L$3</f>
        <v>0</v>
      </c>
      <c r="C453" s="115">
        <f>'STAL 135'!$L$6</f>
        <v>0</v>
      </c>
      <c r="D453" s="115">
        <f>'STAL 135'!$L$4</f>
        <v>0</v>
      </c>
      <c r="E453" s="115" t="str">
        <f>'STAL 135'!$L$5</f>
        <v>SHO</v>
      </c>
      <c r="F453" s="115">
        <f>'STAL 135'!$B$2</f>
        <v>0</v>
      </c>
      <c r="G453" s="204" t="str">
        <f>'STAL 135'!$B$7</f>
        <v>2019-04-2</v>
      </c>
      <c r="H453" s="115">
        <f>'STAL 135'!$L$3</f>
        <v>0</v>
      </c>
      <c r="I453" s="115" t="str">
        <f t="shared" si="32"/>
        <v>RS130-Y-OP100-G</v>
      </c>
      <c r="J453" s="124">
        <f>'STAL 135'!M28</f>
        <v>0</v>
      </c>
    </row>
    <row r="454" spans="1:10" ht="12">
      <c r="A454" s="114" t="str">
        <f>SUBSTITUTE('STAL 135'!B29,"_",'STAL 135'!$M$9,1)</f>
        <v>RSUNI-Y-KZ100</v>
      </c>
      <c r="B454" s="115">
        <f>'STAL 135'!$L$3</f>
        <v>0</v>
      </c>
      <c r="C454" s="115">
        <f>'STAL 135'!$L$6</f>
        <v>0</v>
      </c>
      <c r="D454" s="115">
        <f>'STAL 135'!$L$4</f>
        <v>0</v>
      </c>
      <c r="E454" s="115" t="str">
        <f>'STAL 135'!$L$5</f>
        <v>SHO</v>
      </c>
      <c r="F454" s="115">
        <f>'STAL 135'!$B$2</f>
        <v>0</v>
      </c>
      <c r="G454" s="204" t="str">
        <f>'STAL 135'!$B$7</f>
        <v>2019-04-2</v>
      </c>
      <c r="H454" s="115">
        <f>'STAL 135'!$L$3</f>
        <v>0</v>
      </c>
      <c r="I454" s="115" t="str">
        <f t="shared" si="32"/>
        <v>RSUNI-Y-KZ100</v>
      </c>
      <c r="J454" s="124">
        <f>'STAL 135'!M29</f>
        <v>0</v>
      </c>
    </row>
    <row r="455" spans="1:10" ht="12">
      <c r="A455" s="114" t="str">
        <f>SUBSTITUTE('STAL 135'!B30,"_",'STAL 135'!$M$9,1)</f>
        <v>RS135-Y-ZU----G</v>
      </c>
      <c r="B455" s="115">
        <f>'STAL 135'!$L$3</f>
        <v>0</v>
      </c>
      <c r="C455" s="115">
        <f>'STAL 135'!$L$6</f>
        <v>0</v>
      </c>
      <c r="D455" s="115">
        <f>'STAL 135'!$L$4</f>
        <v>0</v>
      </c>
      <c r="E455" s="115" t="str">
        <f>'STAL 135'!$L$5</f>
        <v>SHO</v>
      </c>
      <c r="F455" s="115">
        <f>'STAL 135'!$B$2</f>
        <v>0</v>
      </c>
      <c r="G455" s="204" t="str">
        <f>'STAL 135'!$B$7</f>
        <v>2019-04-2</v>
      </c>
      <c r="H455" s="115">
        <f>'STAL 135'!$L$3</f>
        <v>0</v>
      </c>
      <c r="I455" s="115" t="str">
        <f t="shared" si="32"/>
        <v>RS130-Y-ZU----G</v>
      </c>
      <c r="J455" s="124">
        <f>'STAL 135'!M30</f>
        <v>0</v>
      </c>
    </row>
    <row r="456" spans="1:10" ht="12">
      <c r="A456" s="114" t="str">
        <f>SUBSTITUTE('STAL 135'!B32,"_",'STAL 135'!$M$9,1)</f>
        <v>SS090-Y-RU300-G</v>
      </c>
      <c r="B456" s="115">
        <f>'STAL 135'!$L$3</f>
        <v>0</v>
      </c>
      <c r="C456" s="115">
        <f>'STAL 135'!$L$6</f>
        <v>0</v>
      </c>
      <c r="D456" s="115">
        <f>'STAL 135'!$L$4</f>
        <v>0</v>
      </c>
      <c r="E456" s="115" t="str">
        <f>'STAL 135'!$L$5</f>
        <v>SHO</v>
      </c>
      <c r="F456" s="115">
        <f>'STAL 135'!$B$2</f>
        <v>0</v>
      </c>
      <c r="G456" s="204" t="str">
        <f>'STAL 135'!$B$7</f>
        <v>2019-04-2</v>
      </c>
      <c r="H456" s="115">
        <f>'STAL 135'!$L$3</f>
        <v>0</v>
      </c>
      <c r="I456" s="115" t="str">
        <f t="shared" si="32"/>
        <v>SS087-Y-RU300-G</v>
      </c>
      <c r="J456" s="124">
        <f>'STAL 135'!M32</f>
        <v>0</v>
      </c>
    </row>
    <row r="457" spans="1:10" ht="12">
      <c r="A457" s="114" t="str">
        <f>SUBSTITUTE('STAL 135'!B33,"_",'STAL 135'!$M$9,1)</f>
        <v>SS090-Y-RU100-G</v>
      </c>
      <c r="B457" s="115">
        <f>'STAL 135'!$L$3</f>
        <v>0</v>
      </c>
      <c r="C457" s="115">
        <f>'STAL 135'!$L$6</f>
        <v>0</v>
      </c>
      <c r="D457" s="115">
        <f>'STAL 135'!$L$4</f>
        <v>0</v>
      </c>
      <c r="E457" s="115" t="str">
        <f>'STAL 135'!$L$5</f>
        <v>SHO</v>
      </c>
      <c r="F457" s="115">
        <f>'STAL 135'!$B$2</f>
        <v>0</v>
      </c>
      <c r="G457" s="204" t="str">
        <f>'STAL 135'!$B$7</f>
        <v>2019-04-2</v>
      </c>
      <c r="H457" s="115">
        <f>'STAL 135'!$L$3</f>
        <v>0</v>
      </c>
      <c r="I457" s="115" t="str">
        <f t="shared" si="32"/>
        <v>SS087-Y-RU100-G</v>
      </c>
      <c r="J457" s="124">
        <f>'STAL 135'!M33</f>
        <v>0</v>
      </c>
    </row>
    <row r="458" spans="1:10" ht="12">
      <c r="A458" s="114" t="str">
        <f>SUBSTITUTE('STAL 135'!B34,"_",'STAL 135'!$M$9,1)</f>
        <v>SS090-Y-MU----D</v>
      </c>
      <c r="B458" s="115">
        <f>'STAL 135'!$L$3</f>
        <v>0</v>
      </c>
      <c r="C458" s="115">
        <f>'STAL 135'!$L$6</f>
        <v>0</v>
      </c>
      <c r="D458" s="115">
        <f>'STAL 135'!$L$4</f>
        <v>0</v>
      </c>
      <c r="E458" s="115" t="str">
        <f>'STAL 135'!$L$5</f>
        <v>SHO</v>
      </c>
      <c r="F458" s="115">
        <f>'STAL 135'!$B$2</f>
        <v>0</v>
      </c>
      <c r="G458" s="204" t="str">
        <f>'STAL 135'!$B$7</f>
        <v>2019-04-2</v>
      </c>
      <c r="H458" s="115">
        <f>'STAL 135'!$L$3</f>
        <v>0</v>
      </c>
      <c r="I458" s="115" t="str">
        <f t="shared" si="32"/>
        <v>SS087-Y-MU----D</v>
      </c>
      <c r="J458" s="124">
        <f>'STAL 135'!M34</f>
        <v>0</v>
      </c>
    </row>
    <row r="459" spans="1:10" ht="12">
      <c r="A459" s="114" t="str">
        <f>SUBSTITUTE('STAL 135'!B35,"_",'STAL 135'!$M$9,1)</f>
        <v>SS090-Y-KO060-G</v>
      </c>
      <c r="B459" s="115">
        <f>'STAL 135'!$L$3</f>
        <v>0</v>
      </c>
      <c r="C459" s="115">
        <f>'STAL 135'!$L$6</f>
        <v>0</v>
      </c>
      <c r="D459" s="115">
        <f>'STAL 135'!$L$4</f>
        <v>0</v>
      </c>
      <c r="E459" s="115" t="str">
        <f>'STAL 135'!$L$5</f>
        <v>SHO</v>
      </c>
      <c r="F459" s="115">
        <f>'STAL 135'!$B$2</f>
        <v>0</v>
      </c>
      <c r="G459" s="204" t="str">
        <f>'STAL 135'!$B$7</f>
        <v>2019-04-2</v>
      </c>
      <c r="H459" s="115">
        <f>'STAL 135'!$L$3</f>
        <v>0</v>
      </c>
      <c r="I459" s="115" t="str">
        <f t="shared" si="32"/>
        <v>SS087-Y-KO060-G</v>
      </c>
      <c r="J459" s="124">
        <f>'STAL 135'!M35</f>
        <v>0</v>
      </c>
    </row>
    <row r="460" spans="1:10" ht="12">
      <c r="A460" s="114" t="str">
        <f>SUBSTITUTE('STAL 135'!B36,"_",'STAL 135'!$M$9,1)</f>
        <v>SS090-Y-TR060-D</v>
      </c>
      <c r="B460" s="115">
        <f>'STAL 135'!$L$3</f>
        <v>0</v>
      </c>
      <c r="C460" s="115">
        <f>'STAL 135'!$L$6</f>
        <v>0</v>
      </c>
      <c r="D460" s="115">
        <f>'STAL 135'!$L$4</f>
        <v>0</v>
      </c>
      <c r="E460" s="115" t="str">
        <f>'STAL 135'!$L$5</f>
        <v>SHO</v>
      </c>
      <c r="F460" s="115">
        <f>'STAL 135'!$B$2</f>
        <v>0</v>
      </c>
      <c r="G460" s="204" t="str">
        <f>'STAL 135'!$B$7</f>
        <v>2019-04-2</v>
      </c>
      <c r="H460" s="115">
        <f>'STAL 135'!$L$3</f>
        <v>0</v>
      </c>
      <c r="I460" s="115" t="str">
        <f t="shared" si="32"/>
        <v>SS087-Y-TR060-D</v>
      </c>
      <c r="J460" s="124">
        <f>'STAL 135'!M36</f>
        <v>0</v>
      </c>
    </row>
    <row r="461" spans="1:10" ht="12">
      <c r="A461" s="114" t="str">
        <f>SUBSTITUTE('STAL 135'!B37,"_",'STAL 135'!$M$9,1)</f>
        <v>SS090-Y-WY----D</v>
      </c>
      <c r="B461" s="115">
        <f>'STAL 135'!$L$3</f>
        <v>0</v>
      </c>
      <c r="C461" s="115">
        <f>'STAL 135'!$L$6</f>
        <v>0</v>
      </c>
      <c r="D461" s="115">
        <f>'STAL 135'!$L$4</f>
        <v>0</v>
      </c>
      <c r="E461" s="115" t="str">
        <f>'STAL 135'!$L$5</f>
        <v>SHO</v>
      </c>
      <c r="F461" s="115">
        <f>'STAL 135'!$B$2</f>
        <v>0</v>
      </c>
      <c r="G461" s="204" t="str">
        <f>'STAL 135'!$B$7</f>
        <v>2019-04-2</v>
      </c>
      <c r="H461" s="115">
        <f>'STAL 135'!$L$3</f>
        <v>0</v>
      </c>
      <c r="I461" s="115" t="str">
        <f t="shared" si="32"/>
        <v>SS087-Y-WY----D</v>
      </c>
      <c r="J461" s="124">
        <f>'STAL 135'!M37</f>
        <v>0</v>
      </c>
    </row>
    <row r="462" spans="1:10" ht="12">
      <c r="A462" s="114" t="str">
        <f>SUBSTITUTE('STAL 135'!B38,"_",'STAL 135'!$M$9,1)</f>
        <v>SS090-Y-OM----D</v>
      </c>
      <c r="B462" s="115">
        <f>'STAL 135'!$L$3</f>
        <v>0</v>
      </c>
      <c r="C462" s="115">
        <f>'STAL 135'!$L$6</f>
        <v>0</v>
      </c>
      <c r="D462" s="115">
        <f>'STAL 135'!$L$4</f>
        <v>0</v>
      </c>
      <c r="E462" s="115" t="str">
        <f>'STAL 135'!$L$5</f>
        <v>SHO</v>
      </c>
      <c r="F462" s="115">
        <f>'STAL 135'!$B$2</f>
        <v>0</v>
      </c>
      <c r="G462" s="204" t="str">
        <f>'STAL 135'!$B$7</f>
        <v>2019-04-2</v>
      </c>
      <c r="H462" s="115">
        <f>'STAL 135'!$L$3</f>
        <v>0</v>
      </c>
      <c r="I462" s="115" t="str">
        <f t="shared" si="32"/>
        <v>SS087-Y-OM----D</v>
      </c>
      <c r="J462" s="124">
        <f>'STAL 135'!M38</f>
        <v>0</v>
      </c>
    </row>
    <row r="463" spans="1:10" ht="12">
      <c r="A463" s="114" t="str">
        <f>SUBSTITUTE('STAL 135'!B40,"_",'STAL 135'!$M$9,1)</f>
        <v>SS100-Y-RU300-G</v>
      </c>
      <c r="B463" s="115">
        <f>'STAL 135'!$L$3</f>
        <v>0</v>
      </c>
      <c r="C463" s="115">
        <f>'STAL 135'!$L$6</f>
        <v>0</v>
      </c>
      <c r="D463" s="115">
        <f>'STAL 135'!$L$4</f>
        <v>0</v>
      </c>
      <c r="E463" s="115" t="str">
        <f>'STAL 135'!$L$5</f>
        <v>SHO</v>
      </c>
      <c r="F463" s="115">
        <f>'STAL 135'!$B$2</f>
        <v>0</v>
      </c>
      <c r="G463" s="204" t="str">
        <f>'STAL 135'!$B$7</f>
        <v>2019-04-2</v>
      </c>
      <c r="H463" s="115">
        <f>'STAL 135'!$L$3</f>
        <v>0</v>
      </c>
      <c r="I463" s="115" t="str">
        <f t="shared" si="32"/>
        <v>SS100-Y-RU300-G</v>
      </c>
      <c r="J463" s="124">
        <f>'STAL 135'!M40</f>
        <v>0</v>
      </c>
    </row>
    <row r="464" spans="1:10" ht="12">
      <c r="A464" s="114" t="str">
        <f>SUBSTITUTE('STAL 135'!B41,"_",'STAL 135'!$M$9,1)</f>
        <v>SS100-Y-RU100-G</v>
      </c>
      <c r="B464" s="115">
        <f>'STAL 135'!$L$3</f>
        <v>0</v>
      </c>
      <c r="C464" s="115">
        <f>'STAL 135'!$L$6</f>
        <v>0</v>
      </c>
      <c r="D464" s="115">
        <f>'STAL 135'!$L$4</f>
        <v>0</v>
      </c>
      <c r="E464" s="115" t="str">
        <f>'STAL 135'!$L$5</f>
        <v>SHO</v>
      </c>
      <c r="F464" s="115">
        <f>'STAL 135'!$B$2</f>
        <v>0</v>
      </c>
      <c r="G464" s="204" t="str">
        <f>'STAL 135'!$B$7</f>
        <v>2019-04-2</v>
      </c>
      <c r="H464" s="115">
        <f>'STAL 135'!$L$3</f>
        <v>0</v>
      </c>
      <c r="I464" s="115" t="str">
        <f t="shared" si="32"/>
        <v>SS100-Y-RU100-G</v>
      </c>
      <c r="J464" s="124">
        <f>'STAL 135'!M41</f>
        <v>0</v>
      </c>
    </row>
    <row r="465" spans="1:10" ht="12">
      <c r="A465" s="114" t="str">
        <f>SUBSTITUTE('STAL 135'!B42,"_",'STAL 135'!$M$9,1)</f>
        <v>SS100-Y-MU----D</v>
      </c>
      <c r="B465" s="115">
        <f>'STAL 135'!$L$3</f>
        <v>0</v>
      </c>
      <c r="C465" s="115">
        <f>'STAL 135'!$L$6</f>
        <v>0</v>
      </c>
      <c r="D465" s="115">
        <f>'STAL 135'!$L$4</f>
        <v>0</v>
      </c>
      <c r="E465" s="115" t="str">
        <f>'STAL 135'!$L$5</f>
        <v>SHO</v>
      </c>
      <c r="F465" s="115">
        <f>'STAL 135'!$B$2</f>
        <v>0</v>
      </c>
      <c r="G465" s="204" t="str">
        <f>'STAL 135'!$B$7</f>
        <v>2019-04-2</v>
      </c>
      <c r="H465" s="115">
        <f>'STAL 135'!$L$3</f>
        <v>0</v>
      </c>
      <c r="I465" s="115" t="str">
        <f t="shared" si="32"/>
        <v>SS100-Y-MU----D</v>
      </c>
      <c r="J465" s="124">
        <f>'STAL 135'!M42</f>
        <v>0</v>
      </c>
    </row>
    <row r="466" spans="1:10" ht="12">
      <c r="A466" s="114" t="str">
        <f>SUBSTITUTE('STAL 135'!B43,"_",'STAL 135'!$M$9,1)</f>
        <v>SS100-Y-KO060-G</v>
      </c>
      <c r="B466" s="115">
        <f>'STAL 135'!$L$3</f>
        <v>0</v>
      </c>
      <c r="C466" s="115">
        <f>'STAL 135'!$L$6</f>
        <v>0</v>
      </c>
      <c r="D466" s="115">
        <f>'STAL 135'!$L$4</f>
        <v>0</v>
      </c>
      <c r="E466" s="115" t="str">
        <f>'STAL 135'!$L$5</f>
        <v>SHO</v>
      </c>
      <c r="F466" s="115">
        <f>'STAL 135'!$B$2</f>
        <v>0</v>
      </c>
      <c r="G466" s="204" t="str">
        <f>'STAL 135'!$B$7</f>
        <v>2019-04-2</v>
      </c>
      <c r="H466" s="115">
        <f>'STAL 135'!$L$3</f>
        <v>0</v>
      </c>
      <c r="I466" s="115" t="str">
        <f t="shared" si="32"/>
        <v>SS100-Y-KO060-G</v>
      </c>
      <c r="J466" s="124">
        <f>'STAL 135'!M43</f>
        <v>0</v>
      </c>
    </row>
    <row r="467" spans="1:10" ht="12">
      <c r="A467" s="114" t="str">
        <f>SUBSTITUTE('STAL 135'!B44,"_",'STAL 135'!$M$9,1)</f>
        <v>SS100-Y-TR060-D</v>
      </c>
      <c r="B467" s="115">
        <f>'STAL 135'!$L$3</f>
        <v>0</v>
      </c>
      <c r="C467" s="115">
        <f>'STAL 135'!$L$6</f>
        <v>0</v>
      </c>
      <c r="D467" s="115">
        <f>'STAL 135'!$L$4</f>
        <v>0</v>
      </c>
      <c r="E467" s="115" t="str">
        <f>'STAL 135'!$L$5</f>
        <v>SHO</v>
      </c>
      <c r="F467" s="115">
        <f>'STAL 135'!$B$2</f>
        <v>0</v>
      </c>
      <c r="G467" s="204" t="str">
        <f>'STAL 135'!$B$7</f>
        <v>2019-04-2</v>
      </c>
      <c r="H467" s="115">
        <f>'STAL 135'!$L$3</f>
        <v>0</v>
      </c>
      <c r="I467" s="115" t="str">
        <f t="shared" si="32"/>
        <v>SS100-Y-TR060-D</v>
      </c>
      <c r="J467" s="124">
        <f>'STAL 135'!M44</f>
        <v>0</v>
      </c>
    </row>
    <row r="468" spans="1:10" ht="12">
      <c r="A468" s="114" t="str">
        <f>SUBSTITUTE('STAL 135'!B45,"_",'STAL 135'!$M$9,1)</f>
        <v>SS100-Y-OM----D</v>
      </c>
      <c r="B468" s="115">
        <f>'STAL 135'!$L$3</f>
        <v>0</v>
      </c>
      <c r="C468" s="115">
        <f>'STAL 135'!$L$6</f>
        <v>0</v>
      </c>
      <c r="D468" s="115">
        <f>'STAL 135'!$L$4</f>
        <v>0</v>
      </c>
      <c r="E468" s="115" t="str">
        <f>'STAL 135'!$L$5</f>
        <v>SHO</v>
      </c>
      <c r="F468" s="115">
        <f>'STAL 135'!$B$2</f>
        <v>0</v>
      </c>
      <c r="G468" s="204" t="str">
        <f>'STAL 135'!$B$7</f>
        <v>2019-04-2</v>
      </c>
      <c r="H468" s="115">
        <f>'STAL 135'!$L$3</f>
        <v>0</v>
      </c>
      <c r="I468" s="115" t="str">
        <f t="shared" si="32"/>
        <v>SS100-Y-OM----D</v>
      </c>
      <c r="J468" s="124">
        <f>'STAL 135'!M45</f>
        <v>0</v>
      </c>
    </row>
    <row r="469" spans="1:10" ht="12">
      <c r="A469" s="114" t="str">
        <f>SUBSTITUTE('STAL 135'!B11,"_",'STAL 135'!$N$9,1)</f>
        <v>RS135-U-RY300-G</v>
      </c>
      <c r="B469" s="115">
        <f>'STAL 135'!$L$3</f>
        <v>0</v>
      </c>
      <c r="C469" s="115">
        <f>'STAL 135'!$L$6</f>
        <v>0</v>
      </c>
      <c r="D469" s="115">
        <f>'STAL 135'!$L$4</f>
        <v>0</v>
      </c>
      <c r="E469" s="115" t="str">
        <f>'STAL 135'!$L$5</f>
        <v>SHO</v>
      </c>
      <c r="F469" s="115">
        <f>'STAL 135'!$B$2</f>
        <v>0</v>
      </c>
      <c r="G469" s="204" t="str">
        <f>'STAL 135'!$B$7</f>
        <v>2019-04-2</v>
      </c>
      <c r="H469" s="115">
        <f>'STAL 135'!$L$3</f>
        <v>0</v>
      </c>
      <c r="I469" s="115" t="str">
        <f>SUBSTITUTE(SUBSTITUTE(SUBSTITUTE(SUBSTITUTE(SUBSTITUTE(A469,"RS135","RS130",1),"SS090","SS087",1),"RO135","RO130",1),"OP090","OP087",1),"RS120","RS110",1)</f>
        <v>RS130-U-RY300-G</v>
      </c>
      <c r="J469" s="124">
        <f>'STAL 135'!N11</f>
        <v>0</v>
      </c>
    </row>
    <row r="470" spans="1:10" ht="12">
      <c r="A470" s="114" t="str">
        <f>SUBSTITUTE('STAL 135'!B12,"_",'STAL 135'!$N$9,1)</f>
        <v>RS135-U-RY400-G</v>
      </c>
      <c r="B470" s="115">
        <f>'STAL 135'!$L$3</f>
        <v>0</v>
      </c>
      <c r="C470" s="115">
        <f>'STAL 135'!$L$6</f>
        <v>0</v>
      </c>
      <c r="D470" s="115">
        <f>'STAL 135'!$L$4</f>
        <v>0</v>
      </c>
      <c r="E470" s="115" t="str">
        <f>'STAL 135'!$L$5</f>
        <v>SHO</v>
      </c>
      <c r="F470" s="115">
        <f>'STAL 135'!$B$2</f>
        <v>0</v>
      </c>
      <c r="G470" s="204" t="str">
        <f>'STAL 135'!$B$7</f>
        <v>2019-04-2</v>
      </c>
      <c r="H470" s="115">
        <f>'STAL 135'!$L$3</f>
        <v>0</v>
      </c>
      <c r="I470" s="115" t="str">
        <f aca="true" t="shared" si="33" ref="I470:I501">SUBSTITUTE(SUBSTITUTE(SUBSTITUTE(SUBSTITUTE(SUBSTITUTE(A470,"RS135","RS130",1),"SS090","SS087",1),"RO135","RO130",1),"OP090","OP087",1),"RS120","RS110",1)</f>
        <v>RS130-U-RY400-G</v>
      </c>
      <c r="J470" s="124">
        <f>'STAL 135'!N12</f>
        <v>0</v>
      </c>
    </row>
    <row r="471" spans="1:10" ht="12">
      <c r="A471" s="114" t="str">
        <f>SUBSTITUTE('STAL 135'!B13,"_",'STAL 135'!$N$9,1)</f>
        <v>RS130-U-A25x2-G</v>
      </c>
      <c r="B471" s="115">
        <f>'STAL 135'!$L$3</f>
        <v>0</v>
      </c>
      <c r="C471" s="115">
        <f>'STAL 135'!$L$6</f>
        <v>0</v>
      </c>
      <c r="D471" s="115">
        <f>'STAL 135'!$L$4</f>
        <v>0</v>
      </c>
      <c r="E471" s="115" t="str">
        <f>'STAL 135'!$L$5</f>
        <v>SHO</v>
      </c>
      <c r="F471" s="115">
        <f>'STAL 135'!$B$2</f>
        <v>0</v>
      </c>
      <c r="G471" s="204" t="str">
        <f>'STAL 135'!$B$7</f>
        <v>2019-04-2</v>
      </c>
      <c r="H471" s="115">
        <f>'STAL 135'!$L$3</f>
        <v>0</v>
      </c>
      <c r="I471" s="115" t="str">
        <f t="shared" si="33"/>
        <v>RS130-U-A25x2-G</v>
      </c>
      <c r="J471" s="124">
        <f>'STAL 135'!N13</f>
        <v>0</v>
      </c>
    </row>
    <row r="472" spans="1:10" ht="12">
      <c r="A472" s="114" t="str">
        <f>SUBSTITUTE('STAL 135'!B14,"_",'STAL 135'!$N$9,1)</f>
        <v>RS135-U-HL----Q</v>
      </c>
      <c r="B472" s="115">
        <f>'STAL 135'!$L$3</f>
        <v>0</v>
      </c>
      <c r="C472" s="115">
        <f>'STAL 135'!$L$6</f>
        <v>0</v>
      </c>
      <c r="D472" s="115">
        <f>'STAL 135'!$L$4</f>
        <v>0</v>
      </c>
      <c r="E472" s="115" t="str">
        <f>'STAL 135'!$L$5</f>
        <v>SHO</v>
      </c>
      <c r="F472" s="115">
        <f>'STAL 135'!$B$2</f>
        <v>0</v>
      </c>
      <c r="G472" s="204" t="str">
        <f>'STAL 135'!$B$7</f>
        <v>2019-04-2</v>
      </c>
      <c r="H472" s="115">
        <f>'STAL 135'!$L$3</f>
        <v>0</v>
      </c>
      <c r="I472" s="115" t="str">
        <f t="shared" si="33"/>
        <v>RS130-U-HL----Q</v>
      </c>
      <c r="J472" s="124">
        <f>'STAL 135'!N14</f>
        <v>0</v>
      </c>
    </row>
    <row r="473" spans="1:10" ht="12">
      <c r="A473" s="114" t="str">
        <f>SUBSTITUTE('STAL 135'!B15,"_",'STAL 135'!$N$9,1)</f>
        <v>RS135-U-HM----D</v>
      </c>
      <c r="B473" s="115">
        <f>'STAL 135'!$L$3</f>
        <v>0</v>
      </c>
      <c r="C473" s="115">
        <f>'STAL 135'!$L$6</f>
        <v>0</v>
      </c>
      <c r="D473" s="115">
        <f>'STAL 135'!$L$4</f>
        <v>0</v>
      </c>
      <c r="E473" s="115" t="str">
        <f>'STAL 135'!$L$5</f>
        <v>SHO</v>
      </c>
      <c r="F473" s="115">
        <f>'STAL 135'!$B$2</f>
        <v>0</v>
      </c>
      <c r="G473" s="204" t="str">
        <f>'STAL 135'!$B$7</f>
        <v>2019-04-2</v>
      </c>
      <c r="H473" s="115">
        <f>'STAL 135'!$L$3</f>
        <v>0</v>
      </c>
      <c r="I473" s="115" t="str">
        <f t="shared" si="33"/>
        <v>RS130-U-HM----D</v>
      </c>
      <c r="J473" s="124">
        <f>'STAL 135'!N15</f>
        <v>0</v>
      </c>
    </row>
    <row r="474" spans="1:10" ht="12">
      <c r="A474" s="114" t="str">
        <f>SUBSTITUTE('STAL 135'!B16,"_",'STAL 135'!$N$9,1)</f>
        <v>RS135-U-HG----D</v>
      </c>
      <c r="B474" s="115">
        <f>'STAL 135'!$L$3</f>
        <v>0</v>
      </c>
      <c r="C474" s="115">
        <f>'STAL 135'!$L$6</f>
        <v>0</v>
      </c>
      <c r="D474" s="115">
        <f>'STAL 135'!$L$4</f>
        <v>0</v>
      </c>
      <c r="E474" s="115" t="str">
        <f>'STAL 135'!$L$5</f>
        <v>SHO</v>
      </c>
      <c r="F474" s="115">
        <f>'STAL 135'!$B$2</f>
        <v>0</v>
      </c>
      <c r="G474" s="204" t="str">
        <f>'STAL 135'!$B$7</f>
        <v>2019-04-2</v>
      </c>
      <c r="H474" s="115">
        <f>'STAL 135'!$L$3</f>
        <v>0</v>
      </c>
      <c r="I474" s="115" t="str">
        <f t="shared" si="33"/>
        <v>RS130-U-HG----D</v>
      </c>
      <c r="J474" s="124">
        <f>'STAL 135'!N16</f>
        <v>0</v>
      </c>
    </row>
    <row r="475" spans="1:10" ht="12">
      <c r="A475" s="114" t="str">
        <f>SUBSTITUTE('STAL 135'!B17,"_",'STAL 135'!$N$9,1)</f>
        <v>RS135-U-LK----G</v>
      </c>
      <c r="B475" s="115">
        <f>'STAL 135'!$L$3</f>
        <v>0</v>
      </c>
      <c r="C475" s="115">
        <f>'STAL 135'!$L$6</f>
        <v>0</v>
      </c>
      <c r="D475" s="115">
        <f>'STAL 135'!$L$4</f>
        <v>0</v>
      </c>
      <c r="E475" s="115" t="str">
        <f>'STAL 135'!$L$5</f>
        <v>SHO</v>
      </c>
      <c r="F475" s="115">
        <f>'STAL 135'!$B$2</f>
        <v>0</v>
      </c>
      <c r="G475" s="204" t="str">
        <f>'STAL 135'!$B$7</f>
        <v>2019-04-2</v>
      </c>
      <c r="H475" s="115">
        <f>'STAL 135'!$L$3</f>
        <v>0</v>
      </c>
      <c r="I475" s="115" t="str">
        <f t="shared" si="33"/>
        <v>RS130-U-LK----G</v>
      </c>
      <c r="J475" s="124">
        <f>'STAL 135'!N17</f>
        <v>0</v>
      </c>
    </row>
    <row r="476" spans="1:10" ht="12">
      <c r="A476" s="114" t="str">
        <f>SUBSTITUTE('STAL 135'!B18,"_",'STAL 135'!$N$9,1)</f>
        <v>RS135-U-LH----D</v>
      </c>
      <c r="B476" s="115">
        <f>'STAL 135'!$L$3</f>
        <v>0</v>
      </c>
      <c r="C476" s="115">
        <f>'STAL 135'!$L$6</f>
        <v>0</v>
      </c>
      <c r="D476" s="115">
        <f>'STAL 135'!$L$4</f>
        <v>0</v>
      </c>
      <c r="E476" s="115" t="str">
        <f>'STAL 135'!$L$5</f>
        <v>SHO</v>
      </c>
      <c r="F476" s="115">
        <f>'STAL 135'!$B$2</f>
        <v>0</v>
      </c>
      <c r="G476" s="204" t="str">
        <f>'STAL 135'!$B$7</f>
        <v>2019-04-2</v>
      </c>
      <c r="H476" s="115">
        <f>'STAL 135'!$L$3</f>
        <v>0</v>
      </c>
      <c r="I476" s="115" t="str">
        <f t="shared" si="33"/>
        <v>RS130-U-LH----D</v>
      </c>
      <c r="J476" s="124">
        <f>'STAL 135'!N18</f>
        <v>0</v>
      </c>
    </row>
    <row r="477" spans="1:10" ht="12">
      <c r="A477" s="114" t="str">
        <f>SUBSTITUTE('STAL 135'!B19,"_",'STAL 135'!$N$9,1)</f>
        <v>RS135-U-LW090-G</v>
      </c>
      <c r="B477" s="115">
        <f>'STAL 135'!$L$3</f>
        <v>0</v>
      </c>
      <c r="C477" s="115">
        <f>'STAL 135'!$L$6</f>
        <v>0</v>
      </c>
      <c r="D477" s="115">
        <f>'STAL 135'!$L$4</f>
        <v>0</v>
      </c>
      <c r="E477" s="115" t="str">
        <f>'STAL 135'!$L$5</f>
        <v>SHO</v>
      </c>
      <c r="F477" s="115">
        <f>'STAL 135'!$B$2</f>
        <v>0</v>
      </c>
      <c r="G477" s="204" t="str">
        <f>'STAL 135'!$B$7</f>
        <v>2019-04-2</v>
      </c>
      <c r="H477" s="115">
        <f>'STAL 135'!$L$3</f>
        <v>0</v>
      </c>
      <c r="I477" s="115" t="str">
        <f t="shared" si="33"/>
        <v>RS130-U-LW090-G</v>
      </c>
      <c r="J477" s="124">
        <f>'STAL 135'!N19</f>
        <v>0</v>
      </c>
    </row>
    <row r="478" spans="1:10" ht="12">
      <c r="A478" s="114" t="str">
        <f>SUBSTITUTE('STAL 135'!B20,"_",'STAL 135'!$N$9,1)</f>
        <v>RS135-U-LZ090-G</v>
      </c>
      <c r="B478" s="115">
        <f>'STAL 135'!$L$3</f>
        <v>0</v>
      </c>
      <c r="C478" s="115">
        <f>'STAL 135'!$L$6</f>
        <v>0</v>
      </c>
      <c r="D478" s="115">
        <f>'STAL 135'!$L$4</f>
        <v>0</v>
      </c>
      <c r="E478" s="115" t="str">
        <f>'STAL 135'!$L$5</f>
        <v>SHO</v>
      </c>
      <c r="F478" s="115">
        <f>'STAL 135'!$B$2</f>
        <v>0</v>
      </c>
      <c r="G478" s="204" t="str">
        <f>'STAL 135'!$B$7</f>
        <v>2019-04-2</v>
      </c>
      <c r="H478" s="115">
        <f>'STAL 135'!$L$3</f>
        <v>0</v>
      </c>
      <c r="I478" s="115" t="str">
        <f t="shared" si="33"/>
        <v>RS130-U-LZ090-G</v>
      </c>
      <c r="J478" s="124">
        <f>'STAL 135'!N20</f>
        <v>0</v>
      </c>
    </row>
    <row r="479" spans="1:10" ht="12">
      <c r="A479" s="114" t="str">
        <f>SUBSTITUTE('STAL 135'!B21,"_",'STAL 135'!$N$9,1)</f>
        <v>RS135-U-LWREG-G</v>
      </c>
      <c r="B479" s="115">
        <f>'STAL 135'!$L$3</f>
        <v>0</v>
      </c>
      <c r="C479" s="115">
        <f>'STAL 135'!$L$6</f>
        <v>0</v>
      </c>
      <c r="D479" s="115">
        <f>'STAL 135'!$L$4</f>
        <v>0</v>
      </c>
      <c r="E479" s="115" t="str">
        <f>'STAL 135'!$L$5</f>
        <v>SHO</v>
      </c>
      <c r="F479" s="115">
        <f>'STAL 135'!$B$2</f>
        <v>0</v>
      </c>
      <c r="G479" s="204" t="str">
        <f>'STAL 135'!$B$7</f>
        <v>2019-04-2</v>
      </c>
      <c r="H479" s="115">
        <f>'STAL 135'!$L$3</f>
        <v>0</v>
      </c>
      <c r="I479" s="115" t="str">
        <f t="shared" si="33"/>
        <v>RS130-U-LWREG-G</v>
      </c>
      <c r="J479" s="124">
        <f>'STAL 135'!N21</f>
        <v>0</v>
      </c>
    </row>
    <row r="480" spans="1:10" ht="12">
      <c r="A480" s="114" t="str">
        <f>SUBSTITUTE('STAL 135'!B22,"_",'STAL 135'!$N$9,1)</f>
        <v>RS135-U-LZREG-G</v>
      </c>
      <c r="B480" s="115">
        <f>'STAL 135'!$L$3</f>
        <v>0</v>
      </c>
      <c r="C480" s="115">
        <f>'STAL 135'!$L$6</f>
        <v>0</v>
      </c>
      <c r="D480" s="115">
        <f>'STAL 135'!$L$4</f>
        <v>0</v>
      </c>
      <c r="E480" s="115" t="str">
        <f>'STAL 135'!$L$5</f>
        <v>SHO</v>
      </c>
      <c r="F480" s="115">
        <f>'STAL 135'!$B$2</f>
        <v>0</v>
      </c>
      <c r="G480" s="204" t="str">
        <f>'STAL 135'!$B$7</f>
        <v>2019-04-2</v>
      </c>
      <c r="H480" s="115">
        <f>'STAL 135'!$L$3</f>
        <v>0</v>
      </c>
      <c r="I480" s="115" t="str">
        <f t="shared" si="33"/>
        <v>RS130-U-LZREG-G</v>
      </c>
      <c r="J480" s="124">
        <f>'STAL 135'!N22</f>
        <v>0</v>
      </c>
    </row>
    <row r="481" spans="1:10" ht="12">
      <c r="A481" s="114" t="str">
        <f>SUBSTITUTE('STAL 135'!B23,"_",'STAL 135'!$N$9,1)</f>
        <v>RS135-U-LW___-D</v>
      </c>
      <c r="B481" s="115">
        <f>'STAL 135'!$L$3</f>
        <v>0</v>
      </c>
      <c r="C481" s="115">
        <f>'STAL 135'!$L$6</f>
        <v>0</v>
      </c>
      <c r="D481" s="115">
        <f>'STAL 135'!$L$4</f>
        <v>0</v>
      </c>
      <c r="E481" s="115" t="str">
        <f>'STAL 135'!$L$5</f>
        <v>SHO</v>
      </c>
      <c r="F481" s="115">
        <f>'STAL 135'!$B$2</f>
        <v>0</v>
      </c>
      <c r="G481" s="204" t="str">
        <f>'STAL 135'!$B$7</f>
        <v>2019-04-2</v>
      </c>
      <c r="H481" s="115">
        <f>'STAL 135'!$L$3</f>
        <v>0</v>
      </c>
      <c r="I481" s="115" t="str">
        <f t="shared" si="33"/>
        <v>RS130-U-LW___-D</v>
      </c>
      <c r="J481" s="124">
        <f>'STAL 135'!N23</f>
        <v>0</v>
      </c>
    </row>
    <row r="482" spans="1:10" ht="12">
      <c r="A482" s="114" t="str">
        <f>SUBSTITUTE('STAL 135'!B24,"_",'STAL 135'!$N$9,1)</f>
        <v>RS135-U-LZ___-D</v>
      </c>
      <c r="B482" s="115">
        <f>'STAL 135'!$L$3</f>
        <v>0</v>
      </c>
      <c r="C482" s="115">
        <f>'STAL 135'!$L$6</f>
        <v>0</v>
      </c>
      <c r="D482" s="115">
        <f>'STAL 135'!$L$4</f>
        <v>0</v>
      </c>
      <c r="E482" s="115" t="str">
        <f>'STAL 135'!$L$5</f>
        <v>SHO</v>
      </c>
      <c r="F482" s="115">
        <f>'STAL 135'!$B$2</f>
        <v>0</v>
      </c>
      <c r="G482" s="204" t="str">
        <f>'STAL 135'!$B$7</f>
        <v>2019-04-2</v>
      </c>
      <c r="H482" s="115">
        <f>'STAL 135'!$L$3</f>
        <v>0</v>
      </c>
      <c r="I482" s="115" t="str">
        <f t="shared" si="33"/>
        <v>RS130-U-LZ___-D</v>
      </c>
      <c r="J482" s="124">
        <f>'STAL 135'!N24</f>
        <v>0</v>
      </c>
    </row>
    <row r="483" spans="1:10" ht="12">
      <c r="A483" s="114" t="str">
        <f>SUBSTITUTE('STAL 135'!B25,"_",'STAL 135'!$N$9,1)</f>
        <v>RS135-U-LE___-D</v>
      </c>
      <c r="B483" s="115">
        <f>'STAL 135'!$L$3</f>
        <v>0</v>
      </c>
      <c r="C483" s="115">
        <f>'STAL 135'!$L$6</f>
        <v>0</v>
      </c>
      <c r="D483" s="115">
        <f>'STAL 135'!$L$4</f>
        <v>0</v>
      </c>
      <c r="E483" s="115" t="str">
        <f>'STAL 135'!$L$5</f>
        <v>SHO</v>
      </c>
      <c r="F483" s="115">
        <f>'STAL 135'!$B$2</f>
        <v>0</v>
      </c>
      <c r="G483" s="204" t="str">
        <f>'STAL 135'!$B$7</f>
        <v>2019-04-2</v>
      </c>
      <c r="H483" s="115">
        <f>'STAL 135'!$L$3</f>
        <v>0</v>
      </c>
      <c r="I483" s="115" t="str">
        <f t="shared" si="33"/>
        <v>RS130-U-LE___-D</v>
      </c>
      <c r="J483" s="124">
        <f>'STAL 135'!N25</f>
        <v>0</v>
      </c>
    </row>
    <row r="484" spans="1:10" ht="12">
      <c r="A484" s="114" t="str">
        <f>SUBSTITUTE('STAL 135'!B26,"_",'STAL 135'!$N$9,1)</f>
        <v>RS135-U-LV___-D</v>
      </c>
      <c r="B484" s="115">
        <f>'STAL 135'!$L$3</f>
        <v>0</v>
      </c>
      <c r="C484" s="115">
        <f>'STAL 135'!$L$6</f>
        <v>0</v>
      </c>
      <c r="D484" s="115">
        <f>'STAL 135'!$L$4</f>
        <v>0</v>
      </c>
      <c r="E484" s="115" t="str">
        <f>'STAL 135'!$L$5</f>
        <v>SHO</v>
      </c>
      <c r="F484" s="115">
        <f>'STAL 135'!$B$2</f>
        <v>0</v>
      </c>
      <c r="G484" s="204" t="str">
        <f>'STAL 135'!$B$7</f>
        <v>2019-04-2</v>
      </c>
      <c r="H484" s="115">
        <f>'STAL 135'!$L$3</f>
        <v>0</v>
      </c>
      <c r="I484" s="115" t="str">
        <f t="shared" si="33"/>
        <v>RS130-U-LV___-D</v>
      </c>
      <c r="J484" s="124">
        <f>'STAL 135'!N26</f>
        <v>0</v>
      </c>
    </row>
    <row r="485" spans="1:10" ht="12">
      <c r="A485" s="114" t="str">
        <f>SUBSTITUTE('STAL 135'!B27,"_",'STAL 135'!$N$9,1)</f>
        <v>RS135-U-OP090-G</v>
      </c>
      <c r="B485" s="115">
        <f>'STAL 135'!$L$3</f>
        <v>0</v>
      </c>
      <c r="C485" s="115">
        <f>'STAL 135'!$L$6</f>
        <v>0</v>
      </c>
      <c r="D485" s="115">
        <f>'STAL 135'!$L$4</f>
        <v>0</v>
      </c>
      <c r="E485" s="115" t="str">
        <f>'STAL 135'!$L$5</f>
        <v>SHO</v>
      </c>
      <c r="F485" s="115">
        <f>'STAL 135'!$B$2</f>
        <v>0</v>
      </c>
      <c r="G485" s="204" t="str">
        <f>'STAL 135'!$B$7</f>
        <v>2019-04-2</v>
      </c>
      <c r="H485" s="115">
        <f>'STAL 135'!$L$3</f>
        <v>0</v>
      </c>
      <c r="I485" s="115" t="str">
        <f t="shared" si="33"/>
        <v>RS130-U-OP087-G</v>
      </c>
      <c r="J485" s="124">
        <f>'STAL 135'!N27</f>
        <v>0</v>
      </c>
    </row>
    <row r="486" spans="1:10" ht="12">
      <c r="A486" s="114" t="str">
        <f>SUBSTITUTE('STAL 135'!B28,"_",'STAL 135'!$N$9,1)</f>
        <v>RS135-U-OP100-G</v>
      </c>
      <c r="B486" s="115">
        <f>'STAL 135'!$L$3</f>
        <v>0</v>
      </c>
      <c r="C486" s="115">
        <f>'STAL 135'!$L$6</f>
        <v>0</v>
      </c>
      <c r="D486" s="115">
        <f>'STAL 135'!$L$4</f>
        <v>0</v>
      </c>
      <c r="E486" s="115" t="str">
        <f>'STAL 135'!$L$5</f>
        <v>SHO</v>
      </c>
      <c r="F486" s="115">
        <f>'STAL 135'!$B$2</f>
        <v>0</v>
      </c>
      <c r="G486" s="204" t="str">
        <f>'STAL 135'!$B$7</f>
        <v>2019-04-2</v>
      </c>
      <c r="H486" s="115">
        <f>'STAL 135'!$L$3</f>
        <v>0</v>
      </c>
      <c r="I486" s="115" t="str">
        <f t="shared" si="33"/>
        <v>RS130-U-OP100-G</v>
      </c>
      <c r="J486" s="124">
        <f>'STAL 135'!N28</f>
        <v>0</v>
      </c>
    </row>
    <row r="487" spans="1:10" ht="12">
      <c r="A487" s="114" t="str">
        <f>SUBSTITUTE('STAL 135'!B29,"_",'STAL 135'!$N$9,1)</f>
        <v>RSUNI-U-KZ100</v>
      </c>
      <c r="B487" s="115">
        <f>'STAL 135'!$L$3</f>
        <v>0</v>
      </c>
      <c r="C487" s="115">
        <f>'STAL 135'!$L$6</f>
        <v>0</v>
      </c>
      <c r="D487" s="115">
        <f>'STAL 135'!$L$4</f>
        <v>0</v>
      </c>
      <c r="E487" s="115" t="str">
        <f>'STAL 135'!$L$5</f>
        <v>SHO</v>
      </c>
      <c r="F487" s="115">
        <f>'STAL 135'!$B$2</f>
        <v>0</v>
      </c>
      <c r="G487" s="204" t="str">
        <f>'STAL 135'!$B$7</f>
        <v>2019-04-2</v>
      </c>
      <c r="H487" s="115">
        <f>'STAL 135'!$L$3</f>
        <v>0</v>
      </c>
      <c r="I487" s="115" t="str">
        <f t="shared" si="33"/>
        <v>RSUNI-U-KZ100</v>
      </c>
      <c r="J487" s="124">
        <f>'STAL 135'!N29</f>
        <v>0</v>
      </c>
    </row>
    <row r="488" spans="1:10" ht="12">
      <c r="A488" s="114" t="str">
        <f>SUBSTITUTE('STAL 135'!B30,"_",'STAL 135'!$N$9,1)</f>
        <v>RS135-U-ZU----G</v>
      </c>
      <c r="B488" s="115">
        <f>'STAL 135'!$L$3</f>
        <v>0</v>
      </c>
      <c r="C488" s="115">
        <f>'STAL 135'!$L$6</f>
        <v>0</v>
      </c>
      <c r="D488" s="115">
        <f>'STAL 135'!$L$4</f>
        <v>0</v>
      </c>
      <c r="E488" s="115" t="str">
        <f>'STAL 135'!$L$5</f>
        <v>SHO</v>
      </c>
      <c r="F488" s="115">
        <f>'STAL 135'!$B$2</f>
        <v>0</v>
      </c>
      <c r="G488" s="204" t="str">
        <f>'STAL 135'!$B$7</f>
        <v>2019-04-2</v>
      </c>
      <c r="H488" s="115">
        <f>'STAL 135'!$L$3</f>
        <v>0</v>
      </c>
      <c r="I488" s="115" t="str">
        <f t="shared" si="33"/>
        <v>RS130-U-ZU----G</v>
      </c>
      <c r="J488" s="124">
        <f>'STAL 135'!N30</f>
        <v>0</v>
      </c>
    </row>
    <row r="489" spans="1:10" ht="12">
      <c r="A489" s="114" t="str">
        <f>SUBSTITUTE('STAL 135'!B32,"_",'STAL 135'!$N$9,1)</f>
        <v>SS090-U-RU300-G</v>
      </c>
      <c r="B489" s="115">
        <f>'STAL 135'!$L$3</f>
        <v>0</v>
      </c>
      <c r="C489" s="115">
        <f>'STAL 135'!$L$6</f>
        <v>0</v>
      </c>
      <c r="D489" s="115">
        <f>'STAL 135'!$L$4</f>
        <v>0</v>
      </c>
      <c r="E489" s="115" t="str">
        <f>'STAL 135'!$L$5</f>
        <v>SHO</v>
      </c>
      <c r="F489" s="115">
        <f>'STAL 135'!$B$2</f>
        <v>0</v>
      </c>
      <c r="G489" s="204" t="str">
        <f>'STAL 135'!$B$7</f>
        <v>2019-04-2</v>
      </c>
      <c r="H489" s="115">
        <f>'STAL 135'!$L$3</f>
        <v>0</v>
      </c>
      <c r="I489" s="115" t="str">
        <f t="shared" si="33"/>
        <v>SS087-U-RU300-G</v>
      </c>
      <c r="J489" s="124">
        <f>'STAL 135'!N32</f>
        <v>0</v>
      </c>
    </row>
    <row r="490" spans="1:10" ht="12">
      <c r="A490" s="114" t="str">
        <f>SUBSTITUTE('STAL 135'!B33,"_",'STAL 135'!$N$9,1)</f>
        <v>SS090-U-RU100-G</v>
      </c>
      <c r="B490" s="115">
        <f>'STAL 135'!$L$3</f>
        <v>0</v>
      </c>
      <c r="C490" s="115">
        <f>'STAL 135'!$L$6</f>
        <v>0</v>
      </c>
      <c r="D490" s="115">
        <f>'STAL 135'!$L$4</f>
        <v>0</v>
      </c>
      <c r="E490" s="115" t="str">
        <f>'STAL 135'!$L$5</f>
        <v>SHO</v>
      </c>
      <c r="F490" s="115">
        <f>'STAL 135'!$B$2</f>
        <v>0</v>
      </c>
      <c r="G490" s="204" t="str">
        <f>'STAL 135'!$B$7</f>
        <v>2019-04-2</v>
      </c>
      <c r="H490" s="115">
        <f>'STAL 135'!$L$3</f>
        <v>0</v>
      </c>
      <c r="I490" s="115" t="str">
        <f t="shared" si="33"/>
        <v>SS087-U-RU100-G</v>
      </c>
      <c r="J490" s="124">
        <f>'STAL 135'!N33</f>
        <v>0</v>
      </c>
    </row>
    <row r="491" spans="1:10" ht="12">
      <c r="A491" s="114" t="str">
        <f>SUBSTITUTE('STAL 135'!B34,"_",'STAL 135'!$N$9,1)</f>
        <v>SS090-U-MU----D</v>
      </c>
      <c r="B491" s="115">
        <f>'STAL 135'!$L$3</f>
        <v>0</v>
      </c>
      <c r="C491" s="115">
        <f>'STAL 135'!$L$6</f>
        <v>0</v>
      </c>
      <c r="D491" s="115">
        <f>'STAL 135'!$L$4</f>
        <v>0</v>
      </c>
      <c r="E491" s="115" t="str">
        <f>'STAL 135'!$L$5</f>
        <v>SHO</v>
      </c>
      <c r="F491" s="115">
        <f>'STAL 135'!$B$2</f>
        <v>0</v>
      </c>
      <c r="G491" s="204" t="str">
        <f>'STAL 135'!$B$7</f>
        <v>2019-04-2</v>
      </c>
      <c r="H491" s="115">
        <f>'STAL 135'!$L$3</f>
        <v>0</v>
      </c>
      <c r="I491" s="115" t="str">
        <f t="shared" si="33"/>
        <v>SS087-U-MU----D</v>
      </c>
      <c r="J491" s="124">
        <f>'STAL 135'!N34</f>
        <v>0</v>
      </c>
    </row>
    <row r="492" spans="1:10" ht="12">
      <c r="A492" s="114" t="str">
        <f>SUBSTITUTE('STAL 135'!B35,"_",'STAL 135'!$N$9,1)</f>
        <v>SS090-U-KO060-G</v>
      </c>
      <c r="B492" s="115">
        <f>'STAL 135'!$L$3</f>
        <v>0</v>
      </c>
      <c r="C492" s="115">
        <f>'STAL 135'!$L$6</f>
        <v>0</v>
      </c>
      <c r="D492" s="115">
        <f>'STAL 135'!$L$4</f>
        <v>0</v>
      </c>
      <c r="E492" s="115" t="str">
        <f>'STAL 135'!$L$5</f>
        <v>SHO</v>
      </c>
      <c r="F492" s="115">
        <f>'STAL 135'!$B$2</f>
        <v>0</v>
      </c>
      <c r="G492" s="204" t="str">
        <f>'STAL 135'!$B$7</f>
        <v>2019-04-2</v>
      </c>
      <c r="H492" s="115">
        <f>'STAL 135'!$L$3</f>
        <v>0</v>
      </c>
      <c r="I492" s="115" t="str">
        <f t="shared" si="33"/>
        <v>SS087-U-KO060-G</v>
      </c>
      <c r="J492" s="124">
        <f>'STAL 135'!N35</f>
        <v>0</v>
      </c>
    </row>
    <row r="493" spans="1:10" ht="12">
      <c r="A493" s="114" t="str">
        <f>SUBSTITUTE('STAL 135'!B36,"_",'STAL 135'!$N$9,1)</f>
        <v>SS090-U-TR060-D</v>
      </c>
      <c r="B493" s="115">
        <f>'STAL 135'!$L$3</f>
        <v>0</v>
      </c>
      <c r="C493" s="115">
        <f>'STAL 135'!$L$6</f>
        <v>0</v>
      </c>
      <c r="D493" s="115">
        <f>'STAL 135'!$L$4</f>
        <v>0</v>
      </c>
      <c r="E493" s="115" t="str">
        <f>'STAL 135'!$L$5</f>
        <v>SHO</v>
      </c>
      <c r="F493" s="115">
        <f>'STAL 135'!$B$2</f>
        <v>0</v>
      </c>
      <c r="G493" s="204" t="str">
        <f>'STAL 135'!$B$7</f>
        <v>2019-04-2</v>
      </c>
      <c r="H493" s="115">
        <f>'STAL 135'!$L$3</f>
        <v>0</v>
      </c>
      <c r="I493" s="115" t="str">
        <f t="shared" si="33"/>
        <v>SS087-U-TR060-D</v>
      </c>
      <c r="J493" s="124">
        <f>'STAL 135'!N36</f>
        <v>0</v>
      </c>
    </row>
    <row r="494" spans="1:10" ht="12">
      <c r="A494" s="114" t="str">
        <f>SUBSTITUTE('STAL 135'!B37,"_",'STAL 135'!$N$9,1)</f>
        <v>SS090-U-WY----D</v>
      </c>
      <c r="B494" s="115">
        <f>'STAL 135'!$L$3</f>
        <v>0</v>
      </c>
      <c r="C494" s="115">
        <f>'STAL 135'!$L$6</f>
        <v>0</v>
      </c>
      <c r="D494" s="115">
        <f>'STAL 135'!$L$4</f>
        <v>0</v>
      </c>
      <c r="E494" s="115" t="str">
        <f>'STAL 135'!$L$5</f>
        <v>SHO</v>
      </c>
      <c r="F494" s="115">
        <f>'STAL 135'!$B$2</f>
        <v>0</v>
      </c>
      <c r="G494" s="204" t="str">
        <f>'STAL 135'!$B$7</f>
        <v>2019-04-2</v>
      </c>
      <c r="H494" s="115">
        <f>'STAL 135'!$L$3</f>
        <v>0</v>
      </c>
      <c r="I494" s="115" t="str">
        <f t="shared" si="33"/>
        <v>SS087-U-WY----D</v>
      </c>
      <c r="J494" s="124">
        <f>'STAL 135'!N37</f>
        <v>0</v>
      </c>
    </row>
    <row r="495" spans="1:10" ht="12">
      <c r="A495" s="114" t="str">
        <f>SUBSTITUTE('STAL 135'!B38,"_",'STAL 135'!$N$9,1)</f>
        <v>SS090-U-OM----D</v>
      </c>
      <c r="B495" s="115">
        <f>'STAL 135'!$L$3</f>
        <v>0</v>
      </c>
      <c r="C495" s="115">
        <f>'STAL 135'!$L$6</f>
        <v>0</v>
      </c>
      <c r="D495" s="115">
        <f>'STAL 135'!$L$4</f>
        <v>0</v>
      </c>
      <c r="E495" s="115" t="str">
        <f>'STAL 135'!$L$5</f>
        <v>SHO</v>
      </c>
      <c r="F495" s="115">
        <f>'STAL 135'!$B$2</f>
        <v>0</v>
      </c>
      <c r="G495" s="204" t="str">
        <f>'STAL 135'!$B$7</f>
        <v>2019-04-2</v>
      </c>
      <c r="H495" s="115">
        <f>'STAL 135'!$L$3</f>
        <v>0</v>
      </c>
      <c r="I495" s="115" t="str">
        <f t="shared" si="33"/>
        <v>SS087-U-OM----D</v>
      </c>
      <c r="J495" s="124">
        <f>'STAL 135'!N38</f>
        <v>0</v>
      </c>
    </row>
    <row r="496" spans="1:10" ht="12">
      <c r="A496" s="114" t="str">
        <f>SUBSTITUTE('STAL 135'!B40,"_",'STAL 135'!$N$9,1)</f>
        <v>SS100-U-RU300-G</v>
      </c>
      <c r="B496" s="115">
        <f>'STAL 135'!$L$3</f>
        <v>0</v>
      </c>
      <c r="C496" s="115">
        <f>'STAL 135'!$L$6</f>
        <v>0</v>
      </c>
      <c r="D496" s="115">
        <f>'STAL 135'!$L$4</f>
        <v>0</v>
      </c>
      <c r="E496" s="115" t="str">
        <f>'STAL 135'!$L$5</f>
        <v>SHO</v>
      </c>
      <c r="F496" s="115">
        <f>'STAL 135'!$B$2</f>
        <v>0</v>
      </c>
      <c r="G496" s="204" t="str">
        <f>'STAL 135'!$B$7</f>
        <v>2019-04-2</v>
      </c>
      <c r="H496" s="115">
        <f>'STAL 135'!$L$3</f>
        <v>0</v>
      </c>
      <c r="I496" s="115" t="str">
        <f t="shared" si="33"/>
        <v>SS100-U-RU300-G</v>
      </c>
      <c r="J496" s="124">
        <f>'STAL 135'!N40</f>
        <v>0</v>
      </c>
    </row>
    <row r="497" spans="1:10" ht="12">
      <c r="A497" s="114" t="str">
        <f>SUBSTITUTE('STAL 135'!B41,"_",'STAL 135'!$N$9,1)</f>
        <v>SS100-U-RU100-G</v>
      </c>
      <c r="B497" s="115">
        <f>'STAL 135'!$L$3</f>
        <v>0</v>
      </c>
      <c r="C497" s="115">
        <f>'STAL 135'!$L$6</f>
        <v>0</v>
      </c>
      <c r="D497" s="115">
        <f>'STAL 135'!$L$4</f>
        <v>0</v>
      </c>
      <c r="E497" s="115" t="str">
        <f>'STAL 135'!$L$5</f>
        <v>SHO</v>
      </c>
      <c r="F497" s="115">
        <f>'STAL 135'!$B$2</f>
        <v>0</v>
      </c>
      <c r="G497" s="204" t="str">
        <f>'STAL 135'!$B$7</f>
        <v>2019-04-2</v>
      </c>
      <c r="H497" s="115">
        <f>'STAL 135'!$L$3</f>
        <v>0</v>
      </c>
      <c r="I497" s="115" t="str">
        <f t="shared" si="33"/>
        <v>SS100-U-RU100-G</v>
      </c>
      <c r="J497" s="124">
        <f>'STAL 135'!N41</f>
        <v>0</v>
      </c>
    </row>
    <row r="498" spans="1:10" ht="12">
      <c r="A498" s="114" t="str">
        <f>SUBSTITUTE('STAL 135'!B42,"_",'STAL 135'!$N$9,1)</f>
        <v>SS100-U-MU----D</v>
      </c>
      <c r="B498" s="115">
        <f>'STAL 135'!$L$3</f>
        <v>0</v>
      </c>
      <c r="C498" s="115">
        <f>'STAL 135'!$L$6</f>
        <v>0</v>
      </c>
      <c r="D498" s="115">
        <f>'STAL 135'!$L$4</f>
        <v>0</v>
      </c>
      <c r="E498" s="115" t="str">
        <f>'STAL 135'!$L$5</f>
        <v>SHO</v>
      </c>
      <c r="F498" s="115">
        <f>'STAL 135'!$B$2</f>
        <v>0</v>
      </c>
      <c r="G498" s="204" t="str">
        <f>'STAL 135'!$B$7</f>
        <v>2019-04-2</v>
      </c>
      <c r="H498" s="115">
        <f>'STAL 135'!$L$3</f>
        <v>0</v>
      </c>
      <c r="I498" s="115" t="str">
        <f t="shared" si="33"/>
        <v>SS100-U-MU----D</v>
      </c>
      <c r="J498" s="124">
        <f>'STAL 135'!N42</f>
        <v>0</v>
      </c>
    </row>
    <row r="499" spans="1:10" ht="12">
      <c r="A499" s="114" t="str">
        <f>SUBSTITUTE('STAL 135'!B43,"_",'STAL 135'!$N$9,1)</f>
        <v>SS100-U-KO060-G</v>
      </c>
      <c r="B499" s="115">
        <f>'STAL 135'!$L$3</f>
        <v>0</v>
      </c>
      <c r="C499" s="115">
        <f>'STAL 135'!$L$6</f>
        <v>0</v>
      </c>
      <c r="D499" s="115">
        <f>'STAL 135'!$L$4</f>
        <v>0</v>
      </c>
      <c r="E499" s="115" t="str">
        <f>'STAL 135'!$L$5</f>
        <v>SHO</v>
      </c>
      <c r="F499" s="115">
        <f>'STAL 135'!$B$2</f>
        <v>0</v>
      </c>
      <c r="G499" s="204" t="str">
        <f>'STAL 135'!$B$7</f>
        <v>2019-04-2</v>
      </c>
      <c r="H499" s="115">
        <f>'STAL 135'!$L$3</f>
        <v>0</v>
      </c>
      <c r="I499" s="115" t="str">
        <f t="shared" si="33"/>
        <v>SS100-U-KO060-G</v>
      </c>
      <c r="J499" s="124">
        <f>'STAL 135'!N43</f>
        <v>0</v>
      </c>
    </row>
    <row r="500" spans="1:10" ht="12">
      <c r="A500" s="114" t="str">
        <f>SUBSTITUTE('STAL 135'!B44,"_",'STAL 135'!$N$9,1)</f>
        <v>SS100-U-TR060-D</v>
      </c>
      <c r="B500" s="115">
        <f>'STAL 135'!$L$3</f>
        <v>0</v>
      </c>
      <c r="C500" s="115">
        <f>'STAL 135'!$L$6</f>
        <v>0</v>
      </c>
      <c r="D500" s="115">
        <f>'STAL 135'!$L$4</f>
        <v>0</v>
      </c>
      <c r="E500" s="115" t="str">
        <f>'STAL 135'!$L$5</f>
        <v>SHO</v>
      </c>
      <c r="F500" s="115">
        <f>'STAL 135'!$B$2</f>
        <v>0</v>
      </c>
      <c r="G500" s="204" t="str">
        <f>'STAL 135'!$B$7</f>
        <v>2019-04-2</v>
      </c>
      <c r="H500" s="115">
        <f>'STAL 135'!$L$3</f>
        <v>0</v>
      </c>
      <c r="I500" s="115" t="str">
        <f t="shared" si="33"/>
        <v>SS100-U-TR060-D</v>
      </c>
      <c r="J500" s="124">
        <f>'STAL 135'!N44</f>
        <v>0</v>
      </c>
    </row>
    <row r="501" spans="1:10" ht="12">
      <c r="A501" s="114" t="str">
        <f>SUBSTITUTE('STAL 135'!B45,"_",'STAL 135'!$N$9,1)</f>
        <v>SS100-U-OM----D</v>
      </c>
      <c r="B501" s="115">
        <f>'STAL 135'!$L$3</f>
        <v>0</v>
      </c>
      <c r="C501" s="115">
        <f>'STAL 135'!$L$6</f>
        <v>0</v>
      </c>
      <c r="D501" s="115">
        <f>'STAL 135'!$L$4</f>
        <v>0</v>
      </c>
      <c r="E501" s="115" t="str">
        <f>'STAL 135'!$L$5</f>
        <v>SHO</v>
      </c>
      <c r="F501" s="115">
        <f>'STAL 135'!$B$2</f>
        <v>0</v>
      </c>
      <c r="G501" s="204" t="str">
        <f>'STAL 135'!$B$7</f>
        <v>2019-04-2</v>
      </c>
      <c r="H501" s="115">
        <f>'STAL 135'!$L$3</f>
        <v>0</v>
      </c>
      <c r="I501" s="115" t="str">
        <f t="shared" si="33"/>
        <v>SS100-U-OM----D</v>
      </c>
      <c r="J501" s="124">
        <f>'STAL 135'!N45</f>
        <v>0</v>
      </c>
    </row>
    <row r="502" spans="1:10" ht="12">
      <c r="A502" s="114" t="str">
        <f>SUBSTITUTE('STAL 135'!B11,"_",'STAL 135'!$O$9,1)</f>
        <v>RS135-K-RY300-G</v>
      </c>
      <c r="B502" s="115">
        <f>'STAL 135'!$L$3</f>
        <v>0</v>
      </c>
      <c r="C502" s="115">
        <f>'STAL 135'!$L$6</f>
        <v>0</v>
      </c>
      <c r="D502" s="115">
        <f>'STAL 135'!$L$4</f>
        <v>0</v>
      </c>
      <c r="E502" s="115" t="str">
        <f>'STAL 135'!$L$5</f>
        <v>SHO</v>
      </c>
      <c r="F502" s="115">
        <f>'STAL 135'!$B$2</f>
        <v>0</v>
      </c>
      <c r="G502" s="204" t="str">
        <f>'STAL 135'!$B$7</f>
        <v>2019-04-2</v>
      </c>
      <c r="H502" s="115">
        <f>'STAL 135'!$L$3</f>
        <v>0</v>
      </c>
      <c r="I502" s="115" t="str">
        <f>SUBSTITUTE(SUBSTITUTE(SUBSTITUTE(SUBSTITUTE(SUBSTITUTE(A502,"RS135","RS130",1),"SS090","SS087",1),"RO135","RO130",1),"OP090","OP087",1),"RS120","RS110",1)</f>
        <v>RS130-K-RY300-G</v>
      </c>
      <c r="J502" s="115">
        <f>'STAL 135'!O11</f>
        <v>0</v>
      </c>
    </row>
    <row r="503" spans="1:10" ht="12">
      <c r="A503" s="114" t="str">
        <f>SUBSTITUTE('STAL 135'!B12,"_",'STAL 135'!$O$9,1)</f>
        <v>RS135-K-RY400-G</v>
      </c>
      <c r="B503" s="115">
        <f>'STAL 135'!$L$3</f>
        <v>0</v>
      </c>
      <c r="C503" s="115">
        <f>'STAL 135'!$L$6</f>
        <v>0</v>
      </c>
      <c r="D503" s="115">
        <f>'STAL 135'!$L$4</f>
        <v>0</v>
      </c>
      <c r="E503" s="115" t="str">
        <f>'STAL 135'!$L$5</f>
        <v>SHO</v>
      </c>
      <c r="F503" s="115">
        <f>'STAL 135'!$B$2</f>
        <v>0</v>
      </c>
      <c r="G503" s="204" t="str">
        <f>'STAL 135'!$B$7</f>
        <v>2019-04-2</v>
      </c>
      <c r="H503" s="115">
        <f>'STAL 135'!$L$3</f>
        <v>0</v>
      </c>
      <c r="I503" s="115" t="str">
        <f>SUBSTITUTE(SUBSTITUTE(SUBSTITUTE(SUBSTITUTE(SUBSTITUTE(A503,"RS135","RS130",1),"SS090","SS087",1),"RO135","RO130",1),"OP090","OP087",1),"RS120","RS110",1)</f>
        <v>RS130-K-RY400-G</v>
      </c>
      <c r="J503" s="115">
        <f>'STAL 135'!O12</f>
        <v>0</v>
      </c>
    </row>
    <row r="504" spans="1:10" ht="12">
      <c r="A504" s="114" t="str">
        <f>SUBSTITUTE('STAL 135'!B13,"_",'STAL 135'!$O$9,1)</f>
        <v>RS130-K-A25x2-G</v>
      </c>
      <c r="B504" s="115">
        <f>'STAL 135'!$L$3</f>
        <v>0</v>
      </c>
      <c r="C504" s="115">
        <f>'STAL 135'!$L$6</f>
        <v>0</v>
      </c>
      <c r="D504" s="115">
        <f>'STAL 135'!$L$4</f>
        <v>0</v>
      </c>
      <c r="E504" s="115" t="str">
        <f>'STAL 135'!$L$5</f>
        <v>SHO</v>
      </c>
      <c r="F504" s="115">
        <f>'STAL 135'!$B$2</f>
        <v>0</v>
      </c>
      <c r="G504" s="204" t="str">
        <f>'STAL 135'!$B$7</f>
        <v>2019-04-2</v>
      </c>
      <c r="H504" s="115">
        <f>'STAL 135'!$L$3</f>
        <v>0</v>
      </c>
      <c r="I504" s="115" t="str">
        <f>SUBSTITUTE(SUBSTITUTE(SUBSTITUTE(SUBSTITUTE(SUBSTITUTE(A504,"RS135","RS130",1),"SS090","SS087",1),"RO135","RO130",1),"OP090","OP087",1),"RS120","RS110",1)</f>
        <v>RS130-K-A25x2-G</v>
      </c>
      <c r="J504" s="115">
        <f>'STAL 135'!O13</f>
        <v>0</v>
      </c>
    </row>
    <row r="505" spans="1:10" ht="12">
      <c r="A505" s="114" t="str">
        <f>SUBSTITUTE('STAL 135'!B14,"_",'STAL 135'!$O$9,1)</f>
        <v>RS135-K-HL----Q</v>
      </c>
      <c r="B505" s="115">
        <f>'STAL 135'!$L$3</f>
        <v>0</v>
      </c>
      <c r="C505" s="115">
        <f>'STAL 135'!$L$6</f>
        <v>0</v>
      </c>
      <c r="D505" s="115">
        <f>'STAL 135'!$L$4</f>
        <v>0</v>
      </c>
      <c r="E505" s="115" t="str">
        <f>'STAL 135'!$L$5</f>
        <v>SHO</v>
      </c>
      <c r="F505" s="115">
        <f>'STAL 135'!$B$2</f>
        <v>0</v>
      </c>
      <c r="G505" s="204" t="str">
        <f>'STAL 135'!$B$7</f>
        <v>2019-04-2</v>
      </c>
      <c r="H505" s="115">
        <f>'STAL 135'!$L$3</f>
        <v>0</v>
      </c>
      <c r="I505" s="115" t="str">
        <f aca="true" t="shared" si="34" ref="I505:I535">SUBSTITUTE(SUBSTITUTE(SUBSTITUTE(SUBSTITUTE(SUBSTITUTE(A505,"RS135","RS130",1),"SS090","SS087",1),"RO135","RO130",1),"OP090","OP087",1),"RS120","RS110",1)</f>
        <v>RS130-K-HL----Q</v>
      </c>
      <c r="J505" s="115">
        <f>'STAL 135'!O14</f>
        <v>0</v>
      </c>
    </row>
    <row r="506" spans="1:10" ht="12">
      <c r="A506" s="114" t="str">
        <f>SUBSTITUTE('STAL 135'!B15,"_",'STAL 135'!$O$9,1)</f>
        <v>RS135-K-HM----D</v>
      </c>
      <c r="B506" s="115">
        <f>'STAL 135'!$L$3</f>
        <v>0</v>
      </c>
      <c r="C506" s="115">
        <f>'STAL 135'!$L$6</f>
        <v>0</v>
      </c>
      <c r="D506" s="115">
        <f>'STAL 135'!$L$4</f>
        <v>0</v>
      </c>
      <c r="E506" s="115" t="str">
        <f>'STAL 135'!$L$5</f>
        <v>SHO</v>
      </c>
      <c r="F506" s="115">
        <f>'STAL 135'!$B$2</f>
        <v>0</v>
      </c>
      <c r="G506" s="204" t="str">
        <f>'STAL 135'!$B$7</f>
        <v>2019-04-2</v>
      </c>
      <c r="H506" s="115">
        <f>'STAL 135'!$L$3</f>
        <v>0</v>
      </c>
      <c r="I506" s="115" t="str">
        <f t="shared" si="34"/>
        <v>RS130-K-HM----D</v>
      </c>
      <c r="J506" s="115">
        <f>'STAL 135'!O15</f>
        <v>0</v>
      </c>
    </row>
    <row r="507" spans="1:10" ht="12">
      <c r="A507" s="114" t="str">
        <f>SUBSTITUTE('STAL 135'!B16,"_",'STAL 135'!$O$9,1)</f>
        <v>RS135-K-HG----D</v>
      </c>
      <c r="B507" s="115">
        <f>'STAL 135'!$L$3</f>
        <v>0</v>
      </c>
      <c r="C507" s="115">
        <f>'STAL 135'!$L$6</f>
        <v>0</v>
      </c>
      <c r="D507" s="115">
        <f>'STAL 135'!$L$4</f>
        <v>0</v>
      </c>
      <c r="E507" s="115" t="str">
        <f>'STAL 135'!$L$5</f>
        <v>SHO</v>
      </c>
      <c r="F507" s="115">
        <f>'STAL 135'!$B$2</f>
        <v>0</v>
      </c>
      <c r="G507" s="204" t="str">
        <f>'STAL 135'!$B$7</f>
        <v>2019-04-2</v>
      </c>
      <c r="H507" s="115">
        <f>'STAL 135'!$L$3</f>
        <v>0</v>
      </c>
      <c r="I507" s="115" t="str">
        <f t="shared" si="34"/>
        <v>RS130-K-HG----D</v>
      </c>
      <c r="J507" s="115">
        <f>'STAL 135'!O16</f>
        <v>0</v>
      </c>
    </row>
    <row r="508" spans="1:10" ht="12">
      <c r="A508" s="114" t="str">
        <f>SUBSTITUTE('STAL 135'!B17,"_",'STAL 135'!$O$9,1)</f>
        <v>RS135-K-LK----G</v>
      </c>
      <c r="B508" s="115">
        <f>'STAL 135'!$L$3</f>
        <v>0</v>
      </c>
      <c r="C508" s="115">
        <f>'STAL 135'!$L$6</f>
        <v>0</v>
      </c>
      <c r="D508" s="115">
        <f>'STAL 135'!$L$4</f>
        <v>0</v>
      </c>
      <c r="E508" s="115" t="str">
        <f>'STAL 135'!$L$5</f>
        <v>SHO</v>
      </c>
      <c r="F508" s="115">
        <f>'STAL 135'!$B$2</f>
        <v>0</v>
      </c>
      <c r="G508" s="204" t="str">
        <f>'STAL 135'!$B$7</f>
        <v>2019-04-2</v>
      </c>
      <c r="H508" s="115">
        <f>'STAL 135'!$L$3</f>
        <v>0</v>
      </c>
      <c r="I508" s="115" t="str">
        <f t="shared" si="34"/>
        <v>RS130-K-LK----G</v>
      </c>
      <c r="J508" s="115">
        <f>'STAL 135'!O17</f>
        <v>0</v>
      </c>
    </row>
    <row r="509" spans="1:10" ht="12">
      <c r="A509" s="114" t="str">
        <f>SUBSTITUTE('STAL 135'!B18,"_",'STAL 135'!$O$9,1)</f>
        <v>RS135-K-LH----D</v>
      </c>
      <c r="B509" s="115">
        <f>'STAL 135'!$L$3</f>
        <v>0</v>
      </c>
      <c r="C509" s="115">
        <f>'STAL 135'!$L$6</f>
        <v>0</v>
      </c>
      <c r="D509" s="115">
        <f>'STAL 135'!$L$4</f>
        <v>0</v>
      </c>
      <c r="E509" s="115" t="str">
        <f>'STAL 135'!$L$5</f>
        <v>SHO</v>
      </c>
      <c r="F509" s="115">
        <f>'STAL 135'!$B$2</f>
        <v>0</v>
      </c>
      <c r="G509" s="204" t="str">
        <f>'STAL 135'!$B$7</f>
        <v>2019-04-2</v>
      </c>
      <c r="H509" s="115">
        <f>'STAL 135'!$L$3</f>
        <v>0</v>
      </c>
      <c r="I509" s="115" t="str">
        <f t="shared" si="34"/>
        <v>RS130-K-LH----D</v>
      </c>
      <c r="J509" s="115">
        <f>'STAL 135'!O18</f>
        <v>0</v>
      </c>
    </row>
    <row r="510" spans="1:10" ht="12">
      <c r="A510" s="114" t="str">
        <f>SUBSTITUTE('STAL 135'!B19,"_",'STAL 135'!$O$9,1)</f>
        <v>RS135-K-LW090-G</v>
      </c>
      <c r="B510" s="115">
        <f>'STAL 135'!$L$3</f>
        <v>0</v>
      </c>
      <c r="C510" s="115">
        <f>'STAL 135'!$L$6</f>
        <v>0</v>
      </c>
      <c r="D510" s="115">
        <f>'STAL 135'!$L$4</f>
        <v>0</v>
      </c>
      <c r="E510" s="115" t="str">
        <f>'STAL 135'!$L$5</f>
        <v>SHO</v>
      </c>
      <c r="F510" s="115">
        <f>'STAL 135'!$B$2</f>
        <v>0</v>
      </c>
      <c r="G510" s="204" t="str">
        <f>'STAL 135'!$B$7</f>
        <v>2019-04-2</v>
      </c>
      <c r="H510" s="115">
        <f>'STAL 135'!$L$3</f>
        <v>0</v>
      </c>
      <c r="I510" s="115" t="str">
        <f t="shared" si="34"/>
        <v>RS130-K-LW090-G</v>
      </c>
      <c r="J510" s="115">
        <f>'STAL 135'!O19</f>
        <v>0</v>
      </c>
    </row>
    <row r="511" spans="1:10" ht="12">
      <c r="A511" s="114" t="str">
        <f>SUBSTITUTE('STAL 135'!B20,"_",'STAL 135'!$O$9,1)</f>
        <v>RS135-K-LZ090-G</v>
      </c>
      <c r="B511" s="115">
        <f>'STAL 135'!$L$3</f>
        <v>0</v>
      </c>
      <c r="C511" s="115">
        <f>'STAL 135'!$L$6</f>
        <v>0</v>
      </c>
      <c r="D511" s="115">
        <f>'STAL 135'!$L$4</f>
        <v>0</v>
      </c>
      <c r="E511" s="115" t="str">
        <f>'STAL 135'!$L$5</f>
        <v>SHO</v>
      </c>
      <c r="F511" s="115">
        <f>'STAL 135'!$B$2</f>
        <v>0</v>
      </c>
      <c r="G511" s="204" t="str">
        <f>'STAL 135'!$B$7</f>
        <v>2019-04-2</v>
      </c>
      <c r="H511" s="115">
        <f>'STAL 135'!$L$3</f>
        <v>0</v>
      </c>
      <c r="I511" s="115" t="str">
        <f t="shared" si="34"/>
        <v>RS130-K-LZ090-G</v>
      </c>
      <c r="J511" s="115">
        <f>'STAL 135'!O20</f>
        <v>0</v>
      </c>
    </row>
    <row r="512" spans="1:10" ht="12">
      <c r="A512" s="114" t="str">
        <f>SUBSTITUTE('STAL 135'!B21,"_",'STAL 135'!$O$9,1)</f>
        <v>RS135-K-LWREG-G</v>
      </c>
      <c r="B512" s="115">
        <f>'STAL 135'!$L$3</f>
        <v>0</v>
      </c>
      <c r="C512" s="115">
        <f>'STAL 135'!$L$6</f>
        <v>0</v>
      </c>
      <c r="D512" s="115">
        <f>'STAL 135'!$L$4</f>
        <v>0</v>
      </c>
      <c r="E512" s="115" t="str">
        <f>'STAL 135'!$L$5</f>
        <v>SHO</v>
      </c>
      <c r="F512" s="115">
        <f>'STAL 135'!$B$2</f>
        <v>0</v>
      </c>
      <c r="G512" s="204" t="str">
        <f>'STAL 135'!$B$7</f>
        <v>2019-04-2</v>
      </c>
      <c r="H512" s="115">
        <f>'STAL 135'!$L$3</f>
        <v>0</v>
      </c>
      <c r="I512" s="115" t="str">
        <f>SUBSTITUTE(SUBSTITUTE(SUBSTITUTE(SUBSTITUTE(SUBSTITUTE(A512,"RS135","RS130",1),"SS090","SS087",1),"RO135","RO130",1),"OP090","OP087",1),"RS120","RS110",1)</f>
        <v>RS130-K-LWREG-G</v>
      </c>
      <c r="J512" s="115">
        <f>'STAL 135'!O21</f>
        <v>0</v>
      </c>
    </row>
    <row r="513" spans="1:10" ht="12">
      <c r="A513" s="114" t="str">
        <f>SUBSTITUTE('STAL 135'!B22,"_",'STAL 135'!$O$9,1)</f>
        <v>RS135-K-LZREG-G</v>
      </c>
      <c r="B513" s="115">
        <f>'STAL 135'!$L$3</f>
        <v>0</v>
      </c>
      <c r="C513" s="115">
        <f>'STAL 135'!$L$6</f>
        <v>0</v>
      </c>
      <c r="D513" s="115">
        <f>'STAL 135'!$L$4</f>
        <v>0</v>
      </c>
      <c r="E513" s="115" t="str">
        <f>'STAL 135'!$L$5</f>
        <v>SHO</v>
      </c>
      <c r="F513" s="115">
        <f>'STAL 135'!$B$2</f>
        <v>0</v>
      </c>
      <c r="G513" s="204" t="str">
        <f>'STAL 135'!$B$7</f>
        <v>2019-04-2</v>
      </c>
      <c r="H513" s="115">
        <f>'STAL 135'!$L$3</f>
        <v>0</v>
      </c>
      <c r="I513" s="115" t="str">
        <f t="shared" si="34"/>
        <v>RS130-K-LZREG-G</v>
      </c>
      <c r="J513" s="115">
        <f>'STAL 135'!O22</f>
        <v>0</v>
      </c>
    </row>
    <row r="514" spans="1:10" ht="12">
      <c r="A514" s="114" t="str">
        <f>SUBSTITUTE('STAL 135'!B23,"_",'STAL 135'!$O$9,1)</f>
        <v>RS135-K-LW___-D</v>
      </c>
      <c r="B514" s="115">
        <f>'STAL 135'!$L$3</f>
        <v>0</v>
      </c>
      <c r="C514" s="115">
        <f>'STAL 135'!$L$6</f>
        <v>0</v>
      </c>
      <c r="D514" s="115">
        <f>'STAL 135'!$L$4</f>
        <v>0</v>
      </c>
      <c r="E514" s="115" t="str">
        <f>'STAL 135'!$L$5</f>
        <v>SHO</v>
      </c>
      <c r="F514" s="115">
        <f>'STAL 135'!$B$2</f>
        <v>0</v>
      </c>
      <c r="G514" s="204" t="str">
        <f>'STAL 135'!$B$7</f>
        <v>2019-04-2</v>
      </c>
      <c r="H514" s="115">
        <f>'STAL 135'!$L$3</f>
        <v>0</v>
      </c>
      <c r="I514" s="115" t="str">
        <f t="shared" si="34"/>
        <v>RS130-K-LW___-D</v>
      </c>
      <c r="J514" s="115">
        <f>'STAL 135'!O23</f>
        <v>0</v>
      </c>
    </row>
    <row r="515" spans="1:10" ht="12">
      <c r="A515" s="114" t="str">
        <f>SUBSTITUTE('STAL 135'!B24,"_",'STAL 135'!$O$9,1)</f>
        <v>RS135-K-LZ___-D</v>
      </c>
      <c r="B515" s="115">
        <f>'STAL 135'!$L$3</f>
        <v>0</v>
      </c>
      <c r="C515" s="115">
        <f>'STAL 135'!$L$6</f>
        <v>0</v>
      </c>
      <c r="D515" s="115">
        <f>'STAL 135'!$L$4</f>
        <v>0</v>
      </c>
      <c r="E515" s="115" t="str">
        <f>'STAL 135'!$L$5</f>
        <v>SHO</v>
      </c>
      <c r="F515" s="115">
        <f>'STAL 135'!$B$2</f>
        <v>0</v>
      </c>
      <c r="G515" s="204" t="str">
        <f>'STAL 135'!$B$7</f>
        <v>2019-04-2</v>
      </c>
      <c r="H515" s="115">
        <f>'STAL 135'!$L$3</f>
        <v>0</v>
      </c>
      <c r="I515" s="115" t="str">
        <f t="shared" si="34"/>
        <v>RS130-K-LZ___-D</v>
      </c>
      <c r="J515" s="115">
        <f>'STAL 135'!O24</f>
        <v>0</v>
      </c>
    </row>
    <row r="516" spans="1:10" ht="12">
      <c r="A516" s="114" t="str">
        <f>SUBSTITUTE('STAL 135'!B25,"_",'STAL 135'!$O$9,1)</f>
        <v>RS135-K-LE___-D</v>
      </c>
      <c r="B516" s="115">
        <f>'STAL 135'!$L$3</f>
        <v>0</v>
      </c>
      <c r="C516" s="115">
        <f>'STAL 135'!$L$6</f>
        <v>0</v>
      </c>
      <c r="D516" s="115">
        <f>'STAL 135'!$L$4</f>
        <v>0</v>
      </c>
      <c r="E516" s="115" t="str">
        <f>'STAL 135'!$L$5</f>
        <v>SHO</v>
      </c>
      <c r="F516" s="115">
        <f>'STAL 135'!$B$2</f>
        <v>0</v>
      </c>
      <c r="G516" s="204" t="str">
        <f>'STAL 135'!$B$7</f>
        <v>2019-04-2</v>
      </c>
      <c r="H516" s="115">
        <f>'STAL 135'!$L$3</f>
        <v>0</v>
      </c>
      <c r="I516" s="115" t="str">
        <f t="shared" si="34"/>
        <v>RS130-K-LE___-D</v>
      </c>
      <c r="J516" s="115">
        <f>'STAL 135'!O25</f>
        <v>0</v>
      </c>
    </row>
    <row r="517" spans="1:10" ht="12">
      <c r="A517" s="114" t="str">
        <f>SUBSTITUTE('STAL 135'!B26,"_",'STAL 135'!$O$9,1)</f>
        <v>RS135-K-LV___-D</v>
      </c>
      <c r="B517" s="115">
        <f>'STAL 135'!$L$3</f>
        <v>0</v>
      </c>
      <c r="C517" s="115">
        <f>'STAL 135'!$L$6</f>
        <v>0</v>
      </c>
      <c r="D517" s="115">
        <f>'STAL 135'!$L$4</f>
        <v>0</v>
      </c>
      <c r="E517" s="115" t="str">
        <f>'STAL 135'!$L$5</f>
        <v>SHO</v>
      </c>
      <c r="F517" s="115">
        <f>'STAL 135'!$B$2</f>
        <v>0</v>
      </c>
      <c r="G517" s="204" t="str">
        <f>'STAL 135'!$B$7</f>
        <v>2019-04-2</v>
      </c>
      <c r="H517" s="115">
        <f>'STAL 135'!$L$3</f>
        <v>0</v>
      </c>
      <c r="I517" s="115" t="str">
        <f t="shared" si="34"/>
        <v>RS130-K-LV___-D</v>
      </c>
      <c r="J517" s="115">
        <f>'STAL 135'!O26</f>
        <v>0</v>
      </c>
    </row>
    <row r="518" spans="1:10" ht="12">
      <c r="A518" s="114" t="str">
        <f>SUBSTITUTE('STAL 135'!B27,"_",'STAL 135'!$O$9,1)</f>
        <v>RS135-K-OP090-G</v>
      </c>
      <c r="B518" s="115">
        <f>'STAL 135'!$L$3</f>
        <v>0</v>
      </c>
      <c r="C518" s="115">
        <f>'STAL 135'!$L$6</f>
        <v>0</v>
      </c>
      <c r="D518" s="115">
        <f>'STAL 135'!$L$4</f>
        <v>0</v>
      </c>
      <c r="E518" s="115" t="str">
        <f>'STAL 135'!$L$5</f>
        <v>SHO</v>
      </c>
      <c r="F518" s="115">
        <f>'STAL 135'!$B$2</f>
        <v>0</v>
      </c>
      <c r="G518" s="204" t="str">
        <f>'STAL 135'!$B$7</f>
        <v>2019-04-2</v>
      </c>
      <c r="H518" s="115">
        <f>'STAL 135'!$L$3</f>
        <v>0</v>
      </c>
      <c r="I518" s="115" t="str">
        <f t="shared" si="34"/>
        <v>RS130-K-OP087-G</v>
      </c>
      <c r="J518" s="115">
        <f>'STAL 135'!O27</f>
        <v>0</v>
      </c>
    </row>
    <row r="519" spans="1:10" ht="12">
      <c r="A519" s="114" t="str">
        <f>SUBSTITUTE('STAL 135'!B28,"_",'STAL 135'!$O$9,1)</f>
        <v>RS135-K-OP100-G</v>
      </c>
      <c r="B519" s="115">
        <f>'STAL 135'!$L$3</f>
        <v>0</v>
      </c>
      <c r="C519" s="115">
        <f>'STAL 135'!$L$6</f>
        <v>0</v>
      </c>
      <c r="D519" s="115">
        <f>'STAL 135'!$L$4</f>
        <v>0</v>
      </c>
      <c r="E519" s="115" t="str">
        <f>'STAL 135'!$L$5</f>
        <v>SHO</v>
      </c>
      <c r="F519" s="115">
        <f>'STAL 135'!$B$2</f>
        <v>0</v>
      </c>
      <c r="G519" s="204" t="str">
        <f>'STAL 135'!$B$7</f>
        <v>2019-04-2</v>
      </c>
      <c r="H519" s="115">
        <f>'STAL 135'!$L$3</f>
        <v>0</v>
      </c>
      <c r="I519" s="115" t="str">
        <f t="shared" si="34"/>
        <v>RS130-K-OP100-G</v>
      </c>
      <c r="J519" s="115">
        <f>'STAL 135'!O28</f>
        <v>0</v>
      </c>
    </row>
    <row r="520" spans="1:10" ht="12">
      <c r="A520" s="114" t="str">
        <f>SUBSTITUTE('STAL 135'!B29,"_",'STAL 135'!$O$9,1)</f>
        <v>RSUNI-K-KZ100</v>
      </c>
      <c r="B520" s="115">
        <f>'STAL 135'!$L$3</f>
        <v>0</v>
      </c>
      <c r="C520" s="115">
        <f>'STAL 135'!$L$6</f>
        <v>0</v>
      </c>
      <c r="D520" s="115">
        <f>'STAL 135'!$L$4</f>
        <v>0</v>
      </c>
      <c r="E520" s="115" t="str">
        <f>'STAL 135'!$L$5</f>
        <v>SHO</v>
      </c>
      <c r="F520" s="115">
        <f>'STAL 135'!$B$2</f>
        <v>0</v>
      </c>
      <c r="G520" s="204" t="str">
        <f>'STAL 135'!$B$7</f>
        <v>2019-04-2</v>
      </c>
      <c r="H520" s="115">
        <f>'STAL 135'!$L$3</f>
        <v>0</v>
      </c>
      <c r="I520" s="115" t="str">
        <f>SUBSTITUTE(SUBSTITUTE(SUBSTITUTE(SUBSTITUTE(SUBSTITUTE(A520,"RS135","RS130",1),"SS090","SS087",1),"RO135","RO130",1),"OP090","OP087",1),"RS120","RS110",1)</f>
        <v>RSUNI-K-KZ100</v>
      </c>
      <c r="J520" s="115">
        <f>'STAL 135'!O29</f>
        <v>0</v>
      </c>
    </row>
    <row r="521" spans="1:10" ht="12">
      <c r="A521" s="114" t="str">
        <f>SUBSTITUTE('STAL 135'!B30,"_",'STAL 135'!$O$9,1)</f>
        <v>RS135-K-ZU----G</v>
      </c>
      <c r="B521" s="115">
        <f>'STAL 135'!$L$3</f>
        <v>0</v>
      </c>
      <c r="C521" s="115">
        <f>'STAL 135'!$L$6</f>
        <v>0</v>
      </c>
      <c r="D521" s="115">
        <f>'STAL 135'!$L$4</f>
        <v>0</v>
      </c>
      <c r="E521" s="115" t="str">
        <f>'STAL 135'!$L$5</f>
        <v>SHO</v>
      </c>
      <c r="F521" s="115">
        <f>'STAL 135'!$B$2</f>
        <v>0</v>
      </c>
      <c r="G521" s="204" t="str">
        <f>'STAL 135'!$B$7</f>
        <v>2019-04-2</v>
      </c>
      <c r="H521" s="115">
        <f>'STAL 135'!$L$3</f>
        <v>0</v>
      </c>
      <c r="I521" s="115" t="str">
        <f t="shared" si="34"/>
        <v>RS130-K-ZU----G</v>
      </c>
      <c r="J521" s="115">
        <f>'STAL 135'!O30</f>
        <v>0</v>
      </c>
    </row>
    <row r="522" spans="1:10" ht="12">
      <c r="A522" s="114" t="str">
        <f>SUBSTITUTE('STAL 135'!B32,"_",'STAL 135'!$O$9,1)</f>
        <v>SS090-K-RU300-G</v>
      </c>
      <c r="B522" s="115">
        <f>'STAL 135'!$L$3</f>
        <v>0</v>
      </c>
      <c r="C522" s="115">
        <f>'STAL 135'!$L$6</f>
        <v>0</v>
      </c>
      <c r="D522" s="115">
        <f>'STAL 135'!$L$4</f>
        <v>0</v>
      </c>
      <c r="E522" s="115" t="str">
        <f>'STAL 135'!$L$5</f>
        <v>SHO</v>
      </c>
      <c r="F522" s="115">
        <f>'STAL 135'!$B$2</f>
        <v>0</v>
      </c>
      <c r="G522" s="204" t="str">
        <f>'STAL 135'!$B$7</f>
        <v>2019-04-2</v>
      </c>
      <c r="H522" s="115">
        <f>'STAL 135'!$L$3</f>
        <v>0</v>
      </c>
      <c r="I522" s="115" t="str">
        <f t="shared" si="34"/>
        <v>SS087-K-RU300-G</v>
      </c>
      <c r="J522" s="115">
        <f>'STAL 135'!O32</f>
        <v>0</v>
      </c>
    </row>
    <row r="523" spans="1:10" ht="12">
      <c r="A523" s="114" t="str">
        <f>SUBSTITUTE('STAL 135'!B33,"_",'STAL 135'!$O$9,1)</f>
        <v>SS090-K-RU100-G</v>
      </c>
      <c r="B523" s="115">
        <f>'STAL 135'!$L$3</f>
        <v>0</v>
      </c>
      <c r="C523" s="115">
        <f>'STAL 135'!$L$6</f>
        <v>0</v>
      </c>
      <c r="D523" s="115">
        <f>'STAL 135'!$L$4</f>
        <v>0</v>
      </c>
      <c r="E523" s="115" t="str">
        <f>'STAL 135'!$L$5</f>
        <v>SHO</v>
      </c>
      <c r="F523" s="115">
        <f>'STAL 135'!$B$2</f>
        <v>0</v>
      </c>
      <c r="G523" s="204" t="str">
        <f>'STAL 135'!$B$7</f>
        <v>2019-04-2</v>
      </c>
      <c r="H523" s="115">
        <f>'STAL 135'!$L$3</f>
        <v>0</v>
      </c>
      <c r="I523" s="115" t="str">
        <f t="shared" si="34"/>
        <v>SS087-K-RU100-G</v>
      </c>
      <c r="J523" s="115">
        <f>'STAL 135'!O33</f>
        <v>0</v>
      </c>
    </row>
    <row r="524" spans="1:10" ht="12">
      <c r="A524" s="114" t="str">
        <f>SUBSTITUTE('STAL 135'!B34,"_",'STAL 135'!$O$9,1)</f>
        <v>SS090-K-MU----D</v>
      </c>
      <c r="B524" s="115">
        <f>'STAL 135'!$L$3</f>
        <v>0</v>
      </c>
      <c r="C524" s="115">
        <f>'STAL 135'!$L$6</f>
        <v>0</v>
      </c>
      <c r="D524" s="115">
        <f>'STAL 135'!$L$4</f>
        <v>0</v>
      </c>
      <c r="E524" s="115" t="str">
        <f>'STAL 135'!$L$5</f>
        <v>SHO</v>
      </c>
      <c r="F524" s="115">
        <f>'STAL 135'!$B$2</f>
        <v>0</v>
      </c>
      <c r="G524" s="204" t="str">
        <f>'STAL 135'!$B$7</f>
        <v>2019-04-2</v>
      </c>
      <c r="H524" s="115">
        <f>'STAL 135'!$L$3</f>
        <v>0</v>
      </c>
      <c r="I524" s="115" t="str">
        <f t="shared" si="34"/>
        <v>SS087-K-MU----D</v>
      </c>
      <c r="J524" s="115">
        <f>'STAL 135'!O34</f>
        <v>0</v>
      </c>
    </row>
    <row r="525" spans="1:10" ht="12">
      <c r="A525" s="114" t="str">
        <f>SUBSTITUTE('STAL 135'!B35,"_",'STAL 135'!$O$9,1)</f>
        <v>SS090-K-KO060-G</v>
      </c>
      <c r="B525" s="115">
        <f>'STAL 135'!$L$3</f>
        <v>0</v>
      </c>
      <c r="C525" s="115">
        <f>'STAL 135'!$L$6</f>
        <v>0</v>
      </c>
      <c r="D525" s="115">
        <f>'STAL 135'!$L$4</f>
        <v>0</v>
      </c>
      <c r="E525" s="115" t="str">
        <f>'STAL 135'!$L$5</f>
        <v>SHO</v>
      </c>
      <c r="F525" s="115">
        <f>'STAL 135'!$B$2</f>
        <v>0</v>
      </c>
      <c r="G525" s="204" t="str">
        <f>'STAL 135'!$B$7</f>
        <v>2019-04-2</v>
      </c>
      <c r="H525" s="115">
        <f>'STAL 135'!$L$3</f>
        <v>0</v>
      </c>
      <c r="I525" s="115" t="str">
        <f t="shared" si="34"/>
        <v>SS087-K-KO060-G</v>
      </c>
      <c r="J525" s="115">
        <f>'STAL 135'!O35</f>
        <v>0</v>
      </c>
    </row>
    <row r="526" spans="1:10" ht="12">
      <c r="A526" s="114" t="str">
        <f>SUBSTITUTE('STAL 135'!B36,"_",'STAL 135'!$O$9,1)</f>
        <v>SS090-K-TR060-D</v>
      </c>
      <c r="B526" s="115">
        <f>'STAL 135'!$L$3</f>
        <v>0</v>
      </c>
      <c r="C526" s="115">
        <f>'STAL 135'!$L$6</f>
        <v>0</v>
      </c>
      <c r="D526" s="115">
        <f>'STAL 135'!$L$4</f>
        <v>0</v>
      </c>
      <c r="E526" s="115" t="str">
        <f>'STAL 135'!$L$5</f>
        <v>SHO</v>
      </c>
      <c r="F526" s="115">
        <f>'STAL 135'!$B$2</f>
        <v>0</v>
      </c>
      <c r="G526" s="204" t="str">
        <f>'STAL 135'!$B$7</f>
        <v>2019-04-2</v>
      </c>
      <c r="H526" s="115">
        <f>'STAL 135'!$L$3</f>
        <v>0</v>
      </c>
      <c r="I526" s="115" t="str">
        <f t="shared" si="34"/>
        <v>SS087-K-TR060-D</v>
      </c>
      <c r="J526" s="115">
        <f>'STAL 135'!O36</f>
        <v>0</v>
      </c>
    </row>
    <row r="527" spans="1:10" ht="12">
      <c r="A527" s="114" t="str">
        <f>SUBSTITUTE('STAL 135'!B37,"_",'STAL 135'!$O$9,1)</f>
        <v>SS090-K-WY----D</v>
      </c>
      <c r="B527" s="115">
        <f>'STAL 135'!$L$3</f>
        <v>0</v>
      </c>
      <c r="C527" s="115">
        <f>'STAL 135'!$L$6</f>
        <v>0</v>
      </c>
      <c r="D527" s="115">
        <f>'STAL 135'!$L$4</f>
        <v>0</v>
      </c>
      <c r="E527" s="115" t="str">
        <f>'STAL 135'!$L$5</f>
        <v>SHO</v>
      </c>
      <c r="F527" s="115">
        <f>'STAL 135'!$B$2</f>
        <v>0</v>
      </c>
      <c r="G527" s="204" t="str">
        <f>'STAL 135'!$B$7</f>
        <v>2019-04-2</v>
      </c>
      <c r="H527" s="115">
        <f>'STAL 135'!$L$3</f>
        <v>0</v>
      </c>
      <c r="I527" s="115" t="str">
        <f t="shared" si="34"/>
        <v>SS087-K-WY----D</v>
      </c>
      <c r="J527" s="115">
        <f>'STAL 135'!O37</f>
        <v>0</v>
      </c>
    </row>
    <row r="528" spans="1:10" ht="12">
      <c r="A528" s="114" t="str">
        <f>SUBSTITUTE('STAL 135'!B38,"_",'STAL 135'!$O$9,1)</f>
        <v>SS090-K-OM----D</v>
      </c>
      <c r="B528" s="115">
        <f>'STAL 135'!$L$3</f>
        <v>0</v>
      </c>
      <c r="C528" s="115">
        <f>'STAL 135'!$L$6</f>
        <v>0</v>
      </c>
      <c r="D528" s="115">
        <f>'STAL 135'!$L$4</f>
        <v>0</v>
      </c>
      <c r="E528" s="115" t="str">
        <f>'STAL 135'!$L$5</f>
        <v>SHO</v>
      </c>
      <c r="F528" s="115">
        <f>'STAL 135'!$B$2</f>
        <v>0</v>
      </c>
      <c r="G528" s="204" t="str">
        <f>'STAL 135'!$B$7</f>
        <v>2019-04-2</v>
      </c>
      <c r="H528" s="115">
        <f>'STAL 135'!$L$3</f>
        <v>0</v>
      </c>
      <c r="I528" s="115" t="str">
        <f t="shared" si="34"/>
        <v>SS087-K-OM----D</v>
      </c>
      <c r="J528" s="115">
        <f>'STAL 135'!O38</f>
        <v>0</v>
      </c>
    </row>
    <row r="529" spans="1:10" ht="12">
      <c r="A529" s="114" t="str">
        <f>SUBSTITUTE('STAL 135'!B40,"_",'STAL 135'!$O$9,1)</f>
        <v>SS100-K-RU300-G</v>
      </c>
      <c r="B529" s="115">
        <f>'STAL 135'!$L$3</f>
        <v>0</v>
      </c>
      <c r="C529" s="115">
        <f>'STAL 135'!$L$6</f>
        <v>0</v>
      </c>
      <c r="D529" s="115">
        <f>'STAL 135'!$L$4</f>
        <v>0</v>
      </c>
      <c r="E529" s="115" t="str">
        <f>'STAL 135'!$L$5</f>
        <v>SHO</v>
      </c>
      <c r="F529" s="115">
        <f>'STAL 135'!$B$2</f>
        <v>0</v>
      </c>
      <c r="G529" s="204" t="str">
        <f>'STAL 135'!$B$7</f>
        <v>2019-04-2</v>
      </c>
      <c r="H529" s="115">
        <f>'STAL 135'!$L$3</f>
        <v>0</v>
      </c>
      <c r="I529" s="115" t="str">
        <f t="shared" si="34"/>
        <v>SS100-K-RU300-G</v>
      </c>
      <c r="J529" s="115">
        <f>'STAL 135'!O40</f>
        <v>0</v>
      </c>
    </row>
    <row r="530" spans="1:10" ht="12">
      <c r="A530" s="114" t="str">
        <f>SUBSTITUTE('STAL 135'!B41,"_",'STAL 135'!$O$9,1)</f>
        <v>SS100-K-RU100-G</v>
      </c>
      <c r="B530" s="115">
        <f>'STAL 135'!$L$3</f>
        <v>0</v>
      </c>
      <c r="C530" s="115">
        <f>'STAL 135'!$L$6</f>
        <v>0</v>
      </c>
      <c r="D530" s="115">
        <f>'STAL 135'!$L$4</f>
        <v>0</v>
      </c>
      <c r="E530" s="115" t="str">
        <f>'STAL 135'!$L$5</f>
        <v>SHO</v>
      </c>
      <c r="F530" s="115">
        <f>'STAL 135'!$B$2</f>
        <v>0</v>
      </c>
      <c r="G530" s="204" t="str">
        <f>'STAL 135'!$B$7</f>
        <v>2019-04-2</v>
      </c>
      <c r="H530" s="115">
        <f>'STAL 135'!$L$3</f>
        <v>0</v>
      </c>
      <c r="I530" s="115" t="str">
        <f t="shared" si="34"/>
        <v>SS100-K-RU100-G</v>
      </c>
      <c r="J530" s="115">
        <f>'STAL 135'!O41</f>
        <v>0</v>
      </c>
    </row>
    <row r="531" spans="1:10" ht="12">
      <c r="A531" s="114" t="str">
        <f>SUBSTITUTE('STAL 135'!B42,"_",'STAL 135'!$O$9,1)</f>
        <v>SS100-K-MU----D</v>
      </c>
      <c r="B531" s="115">
        <f>'STAL 135'!$L$3</f>
        <v>0</v>
      </c>
      <c r="C531" s="115">
        <f>'STAL 135'!$L$6</f>
        <v>0</v>
      </c>
      <c r="D531" s="115">
        <f>'STAL 135'!$L$4</f>
        <v>0</v>
      </c>
      <c r="E531" s="115" t="str">
        <f>'STAL 135'!$L$5</f>
        <v>SHO</v>
      </c>
      <c r="F531" s="115">
        <f>'STAL 135'!$B$2</f>
        <v>0</v>
      </c>
      <c r="G531" s="204" t="str">
        <f>'STAL 135'!$B$7</f>
        <v>2019-04-2</v>
      </c>
      <c r="H531" s="115">
        <f>'STAL 135'!$L$3</f>
        <v>0</v>
      </c>
      <c r="I531" s="115" t="str">
        <f t="shared" si="34"/>
        <v>SS100-K-MU----D</v>
      </c>
      <c r="J531" s="115">
        <f>'STAL 135'!O42</f>
        <v>0</v>
      </c>
    </row>
    <row r="532" spans="1:10" ht="12">
      <c r="A532" s="114" t="str">
        <f>SUBSTITUTE('STAL 135'!B43,"_",'STAL 135'!$O$9,1)</f>
        <v>SS100-K-KO060-G</v>
      </c>
      <c r="B532" s="115">
        <f>'STAL 135'!$L$3</f>
        <v>0</v>
      </c>
      <c r="C532" s="115">
        <f>'STAL 135'!$L$6</f>
        <v>0</v>
      </c>
      <c r="D532" s="115">
        <f>'STAL 135'!$L$4</f>
        <v>0</v>
      </c>
      <c r="E532" s="115" t="str">
        <f>'STAL 135'!$L$5</f>
        <v>SHO</v>
      </c>
      <c r="F532" s="115">
        <f>'STAL 135'!$B$2</f>
        <v>0</v>
      </c>
      <c r="G532" s="204" t="str">
        <f>'STAL 135'!$B$7</f>
        <v>2019-04-2</v>
      </c>
      <c r="H532" s="115">
        <f>'STAL 135'!$L$3</f>
        <v>0</v>
      </c>
      <c r="I532" s="115" t="str">
        <f t="shared" si="34"/>
        <v>SS100-K-KO060-G</v>
      </c>
      <c r="J532" s="115">
        <f>'STAL 135'!O43</f>
        <v>0</v>
      </c>
    </row>
    <row r="533" spans="1:10" ht="12">
      <c r="A533" s="114" t="str">
        <f>SUBSTITUTE('STAL 135'!B44,"_",'STAL 135'!$O$9,1)</f>
        <v>SS100-K-TR060-D</v>
      </c>
      <c r="B533" s="115">
        <f>'STAL 135'!$L$3</f>
        <v>0</v>
      </c>
      <c r="C533" s="115">
        <f>'STAL 135'!$L$6</f>
        <v>0</v>
      </c>
      <c r="D533" s="115">
        <f>'STAL 135'!$L$4</f>
        <v>0</v>
      </c>
      <c r="E533" s="115" t="str">
        <f>'STAL 135'!$L$5</f>
        <v>SHO</v>
      </c>
      <c r="F533" s="115">
        <f>'STAL 135'!$B$2</f>
        <v>0</v>
      </c>
      <c r="G533" s="204" t="str">
        <f>'STAL 135'!$B$7</f>
        <v>2019-04-2</v>
      </c>
      <c r="H533" s="115">
        <f>'STAL 135'!$L$3</f>
        <v>0</v>
      </c>
      <c r="I533" s="115" t="str">
        <f t="shared" si="34"/>
        <v>SS100-K-TR060-D</v>
      </c>
      <c r="J533" s="115">
        <f>'STAL 135'!O44</f>
        <v>0</v>
      </c>
    </row>
    <row r="534" spans="1:10" ht="12">
      <c r="A534" s="114" t="str">
        <f>SUBSTITUTE('STAL 135'!B45,"_",'STAL 135'!$O$9,1)</f>
        <v>SS100-K-OM----D</v>
      </c>
      <c r="B534" s="115">
        <f>'STAL 135'!$L$3</f>
        <v>0</v>
      </c>
      <c r="C534" s="115">
        <f>'STAL 135'!$L$6</f>
        <v>0</v>
      </c>
      <c r="D534" s="115">
        <f>'STAL 135'!$L$4</f>
        <v>0</v>
      </c>
      <c r="E534" s="115" t="str">
        <f>'STAL 135'!$L$5</f>
        <v>SHO</v>
      </c>
      <c r="F534" s="115">
        <f>'STAL 135'!$B$2</f>
        <v>0</v>
      </c>
      <c r="G534" s="204" t="str">
        <f>'STAL 135'!$B$7</f>
        <v>2019-04-2</v>
      </c>
      <c r="H534" s="115">
        <f>'STAL 135'!$L$3</f>
        <v>0</v>
      </c>
      <c r="I534" s="115" t="str">
        <f t="shared" si="34"/>
        <v>SS100-K-OM----D</v>
      </c>
      <c r="J534" s="115">
        <f>'STAL 135'!O45</f>
        <v>0</v>
      </c>
    </row>
    <row r="535" spans="1:10" ht="12">
      <c r="A535" s="114" t="str">
        <f>SUBSTITUTE('STAL 135'!B48,"_",'STAL 135'!$E$47,1)</f>
        <v>RSUNI-A-ZAPR--L</v>
      </c>
      <c r="B535" s="115">
        <f>'STAL 135'!$L$3</f>
        <v>0</v>
      </c>
      <c r="C535" s="115">
        <f>'STAL 135'!$L$6</f>
        <v>0</v>
      </c>
      <c r="D535" s="115">
        <f>'STAL 135'!$L$4</f>
        <v>0</v>
      </c>
      <c r="E535" s="115" t="str">
        <f>'STAL 135'!$L$5</f>
        <v>SHO</v>
      </c>
      <c r="F535" s="115">
        <f>'STAL 135'!$B$2</f>
        <v>0</v>
      </c>
      <c r="G535" s="204" t="str">
        <f>'STAL 135'!$B$7</f>
        <v>2019-04-2</v>
      </c>
      <c r="H535" s="115">
        <f>'STAL 135'!$L$3</f>
        <v>0</v>
      </c>
      <c r="I535" s="115" t="str">
        <f t="shared" si="34"/>
        <v>RSUNI-A-ZAPR--L</v>
      </c>
      <c r="J535" s="115">
        <f>'STAL 135'!E48</f>
        <v>0</v>
      </c>
    </row>
    <row r="536" spans="1:10" ht="12">
      <c r="A536" s="114" t="str">
        <f>SUBSTITUTE('STAL 135'!B48,"_",'STAL 135'!$F$47,1)</f>
        <v>RSUNI-B-ZAPR--L</v>
      </c>
      <c r="B536" s="115">
        <f>'STAL 135'!$L$3</f>
        <v>0</v>
      </c>
      <c r="C536" s="115">
        <f>'STAL 135'!$L$6</f>
        <v>0</v>
      </c>
      <c r="D536" s="115">
        <f>'STAL 135'!$L$4</f>
        <v>0</v>
      </c>
      <c r="E536" s="115" t="str">
        <f>'STAL 135'!$L$5</f>
        <v>SHO</v>
      </c>
      <c r="F536" s="115">
        <f>'STAL 135'!$B$2</f>
        <v>0</v>
      </c>
      <c r="G536" s="204" t="str">
        <f>'STAL 135'!$B$7</f>
        <v>2019-04-2</v>
      </c>
      <c r="H536" s="115">
        <f>'STAL 135'!$L$3</f>
        <v>0</v>
      </c>
      <c r="I536" s="115" t="str">
        <f aca="true" t="shared" si="35" ref="I536:I543">SUBSTITUTE(SUBSTITUTE(SUBSTITUTE(SUBSTITUTE(SUBSTITUTE(A536,"RS135","RS130",1),"SS090","SS087",1),"RO135","RO130",1),"OP090","OP087",1),"RS120","RS110",1)</f>
        <v>RSUNI-B-ZAPR--L</v>
      </c>
      <c r="J536" s="115">
        <f>'STAL 135'!F48</f>
        <v>0</v>
      </c>
    </row>
    <row r="537" spans="1:10" ht="12">
      <c r="A537" s="114" t="str">
        <f>SUBSTITUTE('STAL 135'!B48,"_",'STAL 135'!$G$47,1)</f>
        <v>RSUNI-D-ZAPR--L</v>
      </c>
      <c r="B537" s="115">
        <f>'STAL 135'!$L$3</f>
        <v>0</v>
      </c>
      <c r="C537" s="115">
        <f>'STAL 135'!$L$6</f>
        <v>0</v>
      </c>
      <c r="D537" s="115">
        <f>'STAL 135'!$L$4</f>
        <v>0</v>
      </c>
      <c r="E537" s="115" t="str">
        <f>'STAL 135'!$L$5</f>
        <v>SHO</v>
      </c>
      <c r="F537" s="115">
        <f>'STAL 135'!$B$2</f>
        <v>0</v>
      </c>
      <c r="G537" s="204" t="str">
        <f>'STAL 135'!$B$7</f>
        <v>2019-04-2</v>
      </c>
      <c r="H537" s="115">
        <f>'STAL 135'!$L$3</f>
        <v>0</v>
      </c>
      <c r="I537" s="115" t="str">
        <f t="shared" si="35"/>
        <v>RSUNI-D-ZAPR--L</v>
      </c>
      <c r="J537" s="115">
        <f>'STAL 135'!G48</f>
        <v>0</v>
      </c>
    </row>
    <row r="538" spans="1:10" ht="12">
      <c r="A538" s="114" t="str">
        <f>SUBSTITUTE('STAL 135'!B48,"_",'STAL 135'!$H$47,1)</f>
        <v>RSUNI-E-ZAPR--L</v>
      </c>
      <c r="B538" s="115">
        <f>'STAL 135'!$L$3</f>
        <v>0</v>
      </c>
      <c r="C538" s="115">
        <f>'STAL 135'!$L$6</f>
        <v>0</v>
      </c>
      <c r="D538" s="115">
        <f>'STAL 135'!$L$4</f>
        <v>0</v>
      </c>
      <c r="E538" s="115" t="str">
        <f>'STAL 135'!$L$5</f>
        <v>SHO</v>
      </c>
      <c r="F538" s="115">
        <f>'STAL 135'!$B$2</f>
        <v>0</v>
      </c>
      <c r="G538" s="204" t="str">
        <f>'STAL 135'!$B$7</f>
        <v>2019-04-2</v>
      </c>
      <c r="H538" s="115">
        <f>'STAL 135'!$L$3</f>
        <v>0</v>
      </c>
      <c r="I538" s="115" t="str">
        <f t="shared" si="35"/>
        <v>RSUNI-E-ZAPR--L</v>
      </c>
      <c r="J538" s="115">
        <f>'STAL 135'!H48</f>
        <v>0</v>
      </c>
    </row>
    <row r="539" spans="1:10" ht="12">
      <c r="A539" s="114" t="str">
        <f>SUBSTITUTE('STAL 135'!B48,"_",'STAL 135'!$I$47,1)</f>
        <v>RSUNI-R-ZAPR--L</v>
      </c>
      <c r="B539" s="115">
        <f>'STAL 135'!$L$3</f>
        <v>0</v>
      </c>
      <c r="C539" s="115">
        <f>'STAL 135'!$L$6</f>
        <v>0</v>
      </c>
      <c r="D539" s="115">
        <f>'STAL 135'!$L$4</f>
        <v>0</v>
      </c>
      <c r="E539" s="115" t="str">
        <f>'STAL 135'!$L$5</f>
        <v>SHO</v>
      </c>
      <c r="F539" s="115">
        <f>'STAL 135'!$B$2</f>
        <v>0</v>
      </c>
      <c r="G539" s="204" t="str">
        <f>'STAL 135'!$B$7</f>
        <v>2019-04-2</v>
      </c>
      <c r="H539" s="115">
        <f>'STAL 135'!$L$3</f>
        <v>0</v>
      </c>
      <c r="I539" s="115" t="str">
        <f t="shared" si="35"/>
        <v>RSUNI-R-ZAPR--L</v>
      </c>
      <c r="J539" s="115">
        <f>'STAL 135'!I48</f>
        <v>0</v>
      </c>
    </row>
    <row r="540" spans="1:10" ht="12">
      <c r="A540" s="114" t="str">
        <f>SUBSTITUTE('STAL 135'!B48,"_",'STAL 135'!$J$47,1)</f>
        <v>RSUNI-V-ZAPR--L</v>
      </c>
      <c r="B540" s="115">
        <f>'STAL 135'!$L$3</f>
        <v>0</v>
      </c>
      <c r="C540" s="115">
        <f>'STAL 135'!$L$6</f>
        <v>0</v>
      </c>
      <c r="D540" s="115">
        <f>'STAL 135'!$L$4</f>
        <v>0</v>
      </c>
      <c r="E540" s="115" t="str">
        <f>'STAL 135'!$L$5</f>
        <v>SHO</v>
      </c>
      <c r="F540" s="115">
        <f>'STAL 135'!$B$2</f>
        <v>0</v>
      </c>
      <c r="G540" s="204" t="str">
        <f>'STAL 135'!$B$7</f>
        <v>2019-04-2</v>
      </c>
      <c r="H540" s="115">
        <f>'STAL 135'!$L$3</f>
        <v>0</v>
      </c>
      <c r="I540" s="115" t="str">
        <f>SUBSTITUTE(SUBSTITUTE(SUBSTITUTE(SUBSTITUTE(SUBSTITUTE(A540,"RS135","RS130",1),"SS090","SS087",1),"RO135","RO130",1),"OP090","OP087",1),"RS120","RS110",1)</f>
        <v>RSUNI-V-ZAPR--L</v>
      </c>
      <c r="J540" s="124">
        <f>'STAL 135'!J48</f>
        <v>0</v>
      </c>
    </row>
    <row r="541" spans="1:10" ht="12">
      <c r="A541" s="114" t="str">
        <f>SUBSTITUTE('STAL 135'!B48,"_",'STAL 135'!$K$47,1)</f>
        <v>RSUNI-L-ZAPR--L</v>
      </c>
      <c r="B541" s="115">
        <f>'STAL 135'!$L$3</f>
        <v>0</v>
      </c>
      <c r="C541" s="115">
        <f>'STAL 135'!$L$6</f>
        <v>0</v>
      </c>
      <c r="D541" s="115">
        <f>'STAL 135'!$L$4</f>
        <v>0</v>
      </c>
      <c r="E541" s="115" t="str">
        <f>'STAL 135'!$L$5</f>
        <v>SHO</v>
      </c>
      <c r="F541" s="115">
        <f>'STAL 135'!$B$2</f>
        <v>0</v>
      </c>
      <c r="G541" s="204" t="str">
        <f>'STAL 135'!$B$7</f>
        <v>2019-04-2</v>
      </c>
      <c r="H541" s="115">
        <f>'STAL 135'!$L$3</f>
        <v>0</v>
      </c>
      <c r="I541" s="115" t="str">
        <f t="shared" si="35"/>
        <v>RSUNI-L-ZAPR--L</v>
      </c>
      <c r="J541" s="115">
        <f>'STAL 135'!K48</f>
        <v>0</v>
      </c>
    </row>
    <row r="542" spans="1:10" ht="12">
      <c r="A542" s="114" t="str">
        <f>SUBSTITUTE('STAL 135'!B48,"_",'STAL 135'!$L$47,1)</f>
        <v>RSUNI-W-ZAPR--L</v>
      </c>
      <c r="B542" s="115">
        <f>'STAL 135'!$L$3</f>
        <v>0</v>
      </c>
      <c r="C542" s="115">
        <f>'STAL 135'!$L$6</f>
        <v>0</v>
      </c>
      <c r="D542" s="115">
        <f>'STAL 135'!$L$4</f>
        <v>0</v>
      </c>
      <c r="E542" s="115" t="str">
        <f>'STAL 135'!$L$5</f>
        <v>SHO</v>
      </c>
      <c r="F542" s="115">
        <f>'STAL 135'!$B$2</f>
        <v>0</v>
      </c>
      <c r="G542" s="204" t="str">
        <f>'STAL 135'!$B$7</f>
        <v>2019-04-2</v>
      </c>
      <c r="H542" s="115">
        <f>'STAL 135'!$L$3</f>
        <v>0</v>
      </c>
      <c r="I542" s="115" t="str">
        <f>SUBSTITUTE(SUBSTITUTE(SUBSTITUTE(SUBSTITUTE(SUBSTITUTE(A542,"RS135","RS130",1),"SS090","SS087",1),"RO135","RO130",1),"OP090","OP087",1),"RS120","RS110",1)</f>
        <v>RSUNI-W-ZAPR--L</v>
      </c>
      <c r="J542" s="115">
        <f>'STAL 135'!L49</f>
        <v>0</v>
      </c>
    </row>
    <row r="543" spans="1:10" ht="12">
      <c r="A543" s="114" t="str">
        <f>SUBSTITUTE('STAL 135'!B48,"_",'STAL 135'!$M$47,1)</f>
        <v>RSUNI-H-ZAPR--L</v>
      </c>
      <c r="B543" s="115">
        <f>'STAL 135'!$L$3</f>
        <v>0</v>
      </c>
      <c r="C543" s="115">
        <f>'STAL 135'!$L$6</f>
        <v>0</v>
      </c>
      <c r="D543" s="115">
        <f>'STAL 135'!$L$4</f>
        <v>0</v>
      </c>
      <c r="E543" s="115" t="str">
        <f>'STAL 135'!$L$5</f>
        <v>SHO</v>
      </c>
      <c r="F543" s="115">
        <f>'STAL 135'!$B$2</f>
        <v>0</v>
      </c>
      <c r="G543" s="204" t="str">
        <f>'STAL 135'!$B$7</f>
        <v>2019-04-2</v>
      </c>
      <c r="H543" s="115">
        <f>'STAL 135'!$L$3</f>
        <v>0</v>
      </c>
      <c r="I543" s="115" t="str">
        <f t="shared" si="35"/>
        <v>RSUNI-H-ZAPR--L</v>
      </c>
      <c r="J543" s="124">
        <f>'STAL 135'!M48</f>
        <v>0</v>
      </c>
    </row>
    <row r="544" spans="1:10" ht="12">
      <c r="A544" s="114" t="str">
        <f>SUBSTITUTE('STAL 135'!B49,"_",'STAL 135'!$Q$47,1)</f>
        <v>RUUNI---W-300-D</v>
      </c>
      <c r="B544" s="115">
        <f>'STAL 135'!$L$3</f>
        <v>0</v>
      </c>
      <c r="C544" s="115">
        <f>'STAL 135'!$L$6</f>
        <v>0</v>
      </c>
      <c r="D544" s="115">
        <f>'STAL 135'!$L$4</f>
        <v>0</v>
      </c>
      <c r="E544" s="115" t="str">
        <f>'STAL 135'!$L$5</f>
        <v>SHO</v>
      </c>
      <c r="F544" s="115">
        <f>'STAL 135'!$B$2</f>
        <v>0</v>
      </c>
      <c r="G544" s="204" t="str">
        <f>'STAL 135'!$B$7</f>
        <v>2019-04-2</v>
      </c>
      <c r="H544" s="115">
        <f>'STAL 135'!$L$3</f>
        <v>0</v>
      </c>
      <c r="I544" s="115" t="str">
        <f>SUBSTITUTE(SUBSTITUTE(SUBSTITUTE(SUBSTITUTE(SUBSTITUTE(A544,"RS135","RS130",1),"SS090","SS087",1),"RO135","RO130",1),"OP090","OP087",1),"RS120","RS110",1)</f>
        <v>RUUNI---W-300-D</v>
      </c>
      <c r="J544" s="115">
        <f>'STAL 135'!D49</f>
        <v>0</v>
      </c>
    </row>
    <row r="545" spans="1:10" ht="12">
      <c r="A545" s="114" t="str">
        <f>SUBSTITUTE('STAL 135'!B50,"_",'STAL 135'!$Q$47,1)</f>
        <v>SPUNI---D-STW-D</v>
      </c>
      <c r="B545" s="115">
        <f>'STAL 135'!$L$3</f>
        <v>0</v>
      </c>
      <c r="C545" s="115">
        <f>'STAL 135'!$L$6</f>
        <v>0</v>
      </c>
      <c r="D545" s="115">
        <f>'STAL 135'!$L$4</f>
        <v>0</v>
      </c>
      <c r="E545" s="115" t="str">
        <f>'STAL 135'!$L$5</f>
        <v>SHO</v>
      </c>
      <c r="F545" s="115">
        <f>'STAL 135'!$B$2</f>
        <v>0</v>
      </c>
      <c r="G545" s="204" t="str">
        <f>'STAL 135'!$B$7</f>
        <v>2019-04-2</v>
      </c>
      <c r="H545" s="115">
        <f>'STAL 135'!$L$3</f>
        <v>0</v>
      </c>
      <c r="I545" s="115" t="str">
        <f aca="true" t="shared" si="36" ref="I545:I553">SUBSTITUTE(SUBSTITUTE(SUBSTITUTE(SUBSTITUTE(SUBSTITUTE(A545,"RS135","RS130",1),"SS090","SS087",1),"RO135","RO130",1),"OP090","OP087",1),"RS120","RS110",1)</f>
        <v>SPUNI---D-STW-D</v>
      </c>
      <c r="J545" s="115">
        <f>'STAL 135'!D50</f>
        <v>0</v>
      </c>
    </row>
    <row r="546" spans="1:10" ht="12">
      <c r="A546" s="114" t="str">
        <f>SUBSTITUTE('STAL 135'!B51,"_",'STAL 135'!$Q$47,1)</f>
        <v>SPUNI---D-080-D</v>
      </c>
      <c r="B546" s="115">
        <f>'STAL 135'!$L$3</f>
        <v>0</v>
      </c>
      <c r="C546" s="115">
        <f>'STAL 135'!$L$6</f>
        <v>0</v>
      </c>
      <c r="D546" s="115">
        <f>'STAL 135'!$L$4</f>
        <v>0</v>
      </c>
      <c r="E546" s="115" t="str">
        <f>'STAL 135'!$L$5</f>
        <v>SHO</v>
      </c>
      <c r="F546" s="115">
        <f>'STAL 135'!$B$2</f>
        <v>0</v>
      </c>
      <c r="G546" s="204" t="str">
        <f>'STAL 135'!$B$7</f>
        <v>2019-04-2</v>
      </c>
      <c r="H546" s="115">
        <f>'STAL 135'!$L$3</f>
        <v>0</v>
      </c>
      <c r="I546" s="115" t="str">
        <f t="shared" si="36"/>
        <v>SPUNI---D-080-D</v>
      </c>
      <c r="J546" s="115">
        <f>'STAL 135'!D51</f>
        <v>0</v>
      </c>
    </row>
    <row r="547" spans="1:10" ht="12">
      <c r="A547" s="114" t="str">
        <f>SUBSTITUTE('STAL 135'!B52,"_",'STAL 135'!$Q$47,1)</f>
        <v>SPUNI---D-100-D</v>
      </c>
      <c r="B547" s="115">
        <f>'STAL 135'!$L$3</f>
        <v>0</v>
      </c>
      <c r="C547" s="115">
        <f>'STAL 135'!$L$6</f>
        <v>0</v>
      </c>
      <c r="D547" s="115">
        <f>'STAL 135'!$L$4</f>
        <v>0</v>
      </c>
      <c r="E547" s="115" t="str">
        <f>'STAL 135'!$L$5</f>
        <v>SHO</v>
      </c>
      <c r="F547" s="115">
        <f>'STAL 135'!$B$2</f>
        <v>0</v>
      </c>
      <c r="G547" s="204" t="str">
        <f>'STAL 135'!$B$7</f>
        <v>2019-04-2</v>
      </c>
      <c r="H547" s="115">
        <f>'STAL 135'!$L$3</f>
        <v>0</v>
      </c>
      <c r="I547" s="115" t="str">
        <f t="shared" si="36"/>
        <v>SPUNI---D-100-D</v>
      </c>
      <c r="J547" s="115">
        <f>'STAL 135'!D52</f>
        <v>0</v>
      </c>
    </row>
    <row r="548" spans="1:10" ht="12">
      <c r="A548" s="114" t="str">
        <f>SUBSTITUTE('STAL 135'!B53,"_",'STAL 135'!$Q$47,1)</f>
        <v>SPUNI---D-140-D</v>
      </c>
      <c r="B548" s="115">
        <f>'STAL 135'!$L$3</f>
        <v>0</v>
      </c>
      <c r="C548" s="115">
        <f>'STAL 135'!$L$6</f>
        <v>0</v>
      </c>
      <c r="D548" s="115">
        <f>'STAL 135'!$L$4</f>
        <v>0</v>
      </c>
      <c r="E548" s="115" t="str">
        <f>'STAL 135'!$L$5</f>
        <v>SHO</v>
      </c>
      <c r="F548" s="115">
        <f>'STAL 135'!$B$2</f>
        <v>0</v>
      </c>
      <c r="G548" s="204" t="str">
        <f>'STAL 135'!$B$7</f>
        <v>2019-04-2</v>
      </c>
      <c r="H548" s="115">
        <f>'STAL 135'!$L$3</f>
        <v>0</v>
      </c>
      <c r="I548" s="115" t="str">
        <f t="shared" si="36"/>
        <v>SPUNI---D-140-D</v>
      </c>
      <c r="J548" s="115">
        <f>'STAL 135'!D53</f>
        <v>0</v>
      </c>
    </row>
    <row r="549" spans="1:10" ht="12">
      <c r="A549" s="114" t="str">
        <f>SUBSTITUTE('STAL 135'!B54,"_",'STAL 135'!$Q$47,1)</f>
        <v>SPUNI---D-180-D</v>
      </c>
      <c r="B549" s="115">
        <f>'STAL 135'!$L$3</f>
        <v>0</v>
      </c>
      <c r="C549" s="115">
        <f>'STAL 135'!$L$6</f>
        <v>0</v>
      </c>
      <c r="D549" s="115">
        <f>'STAL 135'!$L$4</f>
        <v>0</v>
      </c>
      <c r="E549" s="115" t="str">
        <f>'STAL 135'!$L$5</f>
        <v>SHO</v>
      </c>
      <c r="F549" s="115">
        <f>'STAL 135'!$B$2</f>
        <v>0</v>
      </c>
      <c r="G549" s="204" t="str">
        <f>'STAL 135'!$B$7</f>
        <v>2019-04-2</v>
      </c>
      <c r="H549" s="115">
        <f>'STAL 135'!$L$3</f>
        <v>0</v>
      </c>
      <c r="I549" s="115" t="str">
        <f t="shared" si="36"/>
        <v>SPUNI---D-180-D</v>
      </c>
      <c r="J549" s="115">
        <f>'STAL 135'!D54</f>
        <v>0</v>
      </c>
    </row>
    <row r="550" spans="1:10" ht="12">
      <c r="A550" s="114" t="str">
        <f>SUBSTITUTE('STAL 135'!B55,"_",'STAL 135'!$Q$47,1)</f>
        <v>SPUNI---D-220-D</v>
      </c>
      <c r="B550" s="115">
        <f>'STAL 135'!$L$3</f>
        <v>0</v>
      </c>
      <c r="C550" s="115">
        <f>'STAL 135'!$L$6</f>
        <v>0</v>
      </c>
      <c r="D550" s="115">
        <f>'STAL 135'!$L$4</f>
        <v>0</v>
      </c>
      <c r="E550" s="115" t="str">
        <f>'STAL 135'!$L$5</f>
        <v>SHO</v>
      </c>
      <c r="F550" s="115">
        <f>'STAL 135'!$B$2</f>
        <v>0</v>
      </c>
      <c r="G550" s="204" t="str">
        <f>'STAL 135'!$B$7</f>
        <v>2019-04-2</v>
      </c>
      <c r="H550" s="115">
        <f>'STAL 135'!$L$3</f>
        <v>0</v>
      </c>
      <c r="I550" s="115" t="str">
        <f t="shared" si="36"/>
        <v>SPUNI---D-220-D</v>
      </c>
      <c r="J550" s="115">
        <f>'STAL 135'!D55</f>
        <v>0</v>
      </c>
    </row>
    <row r="551" spans="1:10" ht="12">
      <c r="A551" s="114" t="str">
        <f>SUBSTITUTE('STAL 135'!B56,"_",'STAL 135'!$Q$47,1)</f>
        <v>SPUNI---D-250-D</v>
      </c>
      <c r="B551" s="115">
        <f>'STAL 135'!$L$3</f>
        <v>0</v>
      </c>
      <c r="C551" s="115">
        <f>'STAL 135'!$L$6</f>
        <v>0</v>
      </c>
      <c r="D551" s="115">
        <f>'STAL 135'!$L$4</f>
        <v>0</v>
      </c>
      <c r="E551" s="115" t="str">
        <f>'STAL 135'!$L$5</f>
        <v>SHO</v>
      </c>
      <c r="F551" s="115">
        <f>'STAL 135'!$B$2</f>
        <v>0</v>
      </c>
      <c r="G551" s="204" t="str">
        <f>'STAL 135'!$B$7</f>
        <v>2019-04-2</v>
      </c>
      <c r="H551" s="115">
        <f>'STAL 135'!$L$3</f>
        <v>0</v>
      </c>
      <c r="I551" s="115" t="str">
        <f t="shared" si="36"/>
        <v>SPUNI---D-250-D</v>
      </c>
      <c r="J551" s="115">
        <f>'STAL 135'!D56</f>
        <v>0</v>
      </c>
    </row>
    <row r="552" spans="1:10" ht="12">
      <c r="A552" s="114" t="str">
        <f>SUBSTITUTE('STAL 135'!B57,"_",'STAL 135'!$Q$47,1)</f>
        <v>SPUNI---D-300-D</v>
      </c>
      <c r="B552" s="115">
        <f>'STAL 135'!$L$3</f>
        <v>0</v>
      </c>
      <c r="C552" s="115">
        <f>'STAL 135'!$L$6</f>
        <v>0</v>
      </c>
      <c r="D552" s="115">
        <f>'STAL 135'!$L$4</f>
        <v>0</v>
      </c>
      <c r="E552" s="115" t="str">
        <f>'STAL 135'!$L$5</f>
        <v>SHO</v>
      </c>
      <c r="F552" s="115">
        <f>'STAL 135'!$B$2</f>
        <v>0</v>
      </c>
      <c r="G552" s="204" t="str">
        <f>'STAL 135'!$B$7</f>
        <v>2019-04-2</v>
      </c>
      <c r="H552" s="115">
        <f>'STAL 135'!$L$3</f>
        <v>0</v>
      </c>
      <c r="I552" s="115" t="str">
        <f t="shared" si="36"/>
        <v>SPUNI---D-300-D</v>
      </c>
      <c r="J552" s="115">
        <f>'STAL 135'!D57</f>
        <v>0</v>
      </c>
    </row>
    <row r="553" spans="1:10" ht="12">
      <c r="A553" s="114" t="str">
        <f>SUBSTITUTE('STAL 135'!B58,"_",'STAL 135'!$Q$47,1)</f>
        <v>OG-POL110-KE110-K</v>
      </c>
      <c r="B553" s="115">
        <f>'STAL 135'!$L$3</f>
        <v>0</v>
      </c>
      <c r="C553" s="115">
        <f>'STAL 135'!$L$6</f>
        <v>0</v>
      </c>
      <c r="D553" s="115">
        <f>'STAL 135'!$L$4</f>
        <v>0</v>
      </c>
      <c r="E553" s="115" t="str">
        <f>'STAL 135'!$L$5</f>
        <v>SHO</v>
      </c>
      <c r="F553" s="115">
        <f>'STAL 135'!$B$2</f>
        <v>0</v>
      </c>
      <c r="G553" s="204" t="str">
        <f>'STAL 135'!$B$7</f>
        <v>2019-04-2</v>
      </c>
      <c r="H553" s="115">
        <f>'STAL 135'!$L$3</f>
        <v>0</v>
      </c>
      <c r="I553" s="115" t="str">
        <f t="shared" si="36"/>
        <v>OG-POL110-KE110-K</v>
      </c>
      <c r="J553" s="115">
        <f>'STAL 135'!D58</f>
        <v>0</v>
      </c>
    </row>
    <row r="554" spans="1:10" ht="12">
      <c r="A554" s="114" t="str">
        <f>SUBSTITUTE('STAL 135'!B59,"_",'STAL 135'!$E$57,1)</f>
        <v>OG-OSD---A-BUT-A</v>
      </c>
      <c r="B554" s="115">
        <f>'STAL 135'!$L$3</f>
        <v>0</v>
      </c>
      <c r="C554" s="115">
        <f>'STAL 135'!$L$6</f>
        <v>0</v>
      </c>
      <c r="D554" s="115">
        <f>'STAL 135'!$L$4</f>
        <v>0</v>
      </c>
      <c r="E554" s="115" t="str">
        <f>'STAL 135'!$L$5</f>
        <v>SHO</v>
      </c>
      <c r="F554" s="115">
        <f>'STAL 135'!$B$2</f>
        <v>0</v>
      </c>
      <c r="G554" s="204" t="str">
        <f>'STAL 135'!$B$7</f>
        <v>2019-04-2</v>
      </c>
      <c r="H554" s="115">
        <f>'STAL 135'!$L$3</f>
        <v>0</v>
      </c>
      <c r="I554" s="115" t="str">
        <f>SUBSTITUTE(SUBSTITUTE(SUBSTITUTE(SUBSTITUTE(SUBSTITUTE(A554,"RS135","RS130",1),"SS090","SS087",1),"RO135","RO130",1),"OP090","OP087",1),"RS120","RS110",1)</f>
        <v>OG-OSD---A-BUT-A</v>
      </c>
      <c r="J554" s="115">
        <f>'STAL 135'!E59</f>
        <v>0</v>
      </c>
    </row>
    <row r="555" spans="1:10" ht="12">
      <c r="A555" s="114" t="str">
        <f>SUBSTITUTE('STAL 135'!B59,"_",'STAL 135'!$F$57,1)</f>
        <v>OG-OSD---B-BUT-A</v>
      </c>
      <c r="B555" s="115">
        <f>'STAL 135'!$L$3</f>
        <v>0</v>
      </c>
      <c r="C555" s="115">
        <f>'STAL 135'!$L$6</f>
        <v>0</v>
      </c>
      <c r="D555" s="115">
        <f>'STAL 135'!$L$4</f>
        <v>0</v>
      </c>
      <c r="E555" s="115" t="str">
        <f>'STAL 135'!$L$5</f>
        <v>SHO</v>
      </c>
      <c r="F555" s="115">
        <f>'STAL 135'!$B$2</f>
        <v>0</v>
      </c>
      <c r="G555" s="204" t="str">
        <f>'STAL 135'!$B$7</f>
        <v>2019-04-2</v>
      </c>
      <c r="H555" s="115">
        <f>'STAL 135'!$L$3</f>
        <v>0</v>
      </c>
      <c r="I555" s="115" t="str">
        <f>SUBSTITUTE(SUBSTITUTE(SUBSTITUTE(SUBSTITUTE(SUBSTITUTE(A555,"RS135","RS130",1),"SS090","SS087",1),"RO135","RO130",1),"OP090","OP087",1),"RS120","RS110",1)</f>
        <v>OG-OSD---B-BUT-A</v>
      </c>
      <c r="J555" s="115">
        <f>'STAL 135'!F59</f>
        <v>0</v>
      </c>
    </row>
    <row r="556" spans="1:10" ht="12">
      <c r="A556" s="114" t="str">
        <f>SUBSTITUTE('STAL 135'!B59,"_",'STAL 135'!$G$57,1)</f>
        <v>OG-OSD---G-BUT-A</v>
      </c>
      <c r="B556" s="115">
        <f>'STAL 135'!$L$3</f>
        <v>0</v>
      </c>
      <c r="C556" s="115">
        <f>'STAL 135'!$L$6</f>
        <v>0</v>
      </c>
      <c r="D556" s="115">
        <f>'STAL 135'!$L$4</f>
        <v>0</v>
      </c>
      <c r="E556" s="115" t="str">
        <f>'STAL 135'!$L$5</f>
        <v>SHO</v>
      </c>
      <c r="F556" s="115">
        <f>'STAL 135'!$B$2</f>
        <v>0</v>
      </c>
      <c r="G556" s="204" t="str">
        <f>'STAL 135'!$B$7</f>
        <v>2019-04-2</v>
      </c>
      <c r="H556" s="115">
        <f>'STAL 135'!$L$3</f>
        <v>0</v>
      </c>
      <c r="I556" s="115" t="str">
        <f>SUBSTITUTE(SUBSTITUTE(SUBSTITUTE(SUBSTITUTE(SUBSTITUTE(A556,"RS135","RS130",1),"SS090","SS087",1),"RO135","RO130",1),"OP090","OP087",1),"RS120","RS110",1)</f>
        <v>OG-OSD---G-BUT-A</v>
      </c>
      <c r="J556" s="115">
        <f>'STAL 135'!G59</f>
        <v>0</v>
      </c>
    </row>
    <row r="557" spans="1:10" ht="12">
      <c r="A557" s="114" t="str">
        <f>SUBSTITUTE('STAL 135'!B59,"_",'STAL 135'!$H$57,1)</f>
        <v>OG-OSD---V-BUT-A</v>
      </c>
      <c r="B557" s="115">
        <f>'STAL 135'!$L$3</f>
        <v>0</v>
      </c>
      <c r="C557" s="115">
        <f>'STAL 135'!$L$6</f>
        <v>0</v>
      </c>
      <c r="D557" s="115">
        <f>'STAL 135'!$L$4</f>
        <v>0</v>
      </c>
      <c r="E557" s="115" t="str">
        <f>'STAL 135'!$L$5</f>
        <v>SHO</v>
      </c>
      <c r="F557" s="115">
        <f>'STAL 135'!$B$2</f>
        <v>0</v>
      </c>
      <c r="G557" s="204" t="str">
        <f>'STAL 135'!$B$7</f>
        <v>2019-04-2</v>
      </c>
      <c r="H557" s="115">
        <f>'STAL 135'!$L$3</f>
        <v>0</v>
      </c>
      <c r="I557" s="115" t="str">
        <f>SUBSTITUTE(SUBSTITUTE(SUBSTITUTE(SUBSTITUTE(SUBSTITUTE(A557,"RS135","RS130",1),"SS090","SS087",1),"RO135","RO130",1),"OP090","OP087",1),"RS120","RS110",1)</f>
        <v>OG-OSD---V-BUT-A</v>
      </c>
      <c r="J557" s="124">
        <f>'STAL 135'!H59</f>
        <v>0</v>
      </c>
    </row>
    <row r="558" spans="1:10" ht="12">
      <c r="A558" s="114" t="str">
        <f>SUBSTITUTE('STAL 135'!B60,"_",'STAL 135'!$E$57,1)</f>
        <v>OG-OSD---A-KLV-A</v>
      </c>
      <c r="B558" s="115">
        <f>'STAL 135'!$L$3</f>
        <v>0</v>
      </c>
      <c r="C558" s="115">
        <f>'STAL 135'!$L$6</f>
        <v>0</v>
      </c>
      <c r="D558" s="115">
        <f>'STAL 135'!$L$4</f>
        <v>0</v>
      </c>
      <c r="E558" s="115" t="str">
        <f>'STAL 135'!$L$5</f>
        <v>SHO</v>
      </c>
      <c r="F558" s="115">
        <f>'STAL 135'!$B$2</f>
        <v>0</v>
      </c>
      <c r="G558" s="204" t="str">
        <f>'STAL 135'!$B$7</f>
        <v>2019-04-2</v>
      </c>
      <c r="H558" s="115">
        <f>'STAL 135'!$L$3</f>
        <v>0</v>
      </c>
      <c r="I558" s="115" t="str">
        <f>SUBSTITUTE(SUBSTITUTE(SUBSTITUTE(SUBSTITUTE(SUBSTITUTE(A558,"RS135","RS130",1),"SS090","SS087",1),"RO135","RO130",1),"OP090","OP087",1),"RS120","RS110",1)</f>
        <v>OG-OSD---A-KLV-A</v>
      </c>
      <c r="J558" s="115">
        <f>'STAL 135'!E60</f>
        <v>0</v>
      </c>
    </row>
    <row r="559" spans="1:10" ht="12">
      <c r="A559" s="114" t="str">
        <f>SUBSTITUTE('STAL 135'!B60,"_",'STAL 135'!$F$57,1)</f>
        <v>OG-OSD---B-KLV-A</v>
      </c>
      <c r="B559" s="115">
        <f>'STAL 135'!$L$3</f>
        <v>0</v>
      </c>
      <c r="C559" s="115">
        <f>'STAL 135'!$L$6</f>
        <v>0</v>
      </c>
      <c r="D559" s="115">
        <f>'STAL 135'!$L$4</f>
        <v>0</v>
      </c>
      <c r="E559" s="115" t="str">
        <f>'STAL 135'!$L$5</f>
        <v>SHO</v>
      </c>
      <c r="F559" s="115">
        <f>'STAL 135'!$B$2</f>
        <v>0</v>
      </c>
      <c r="G559" s="204" t="str">
        <f>'STAL 135'!$B$7</f>
        <v>2019-04-2</v>
      </c>
      <c r="H559" s="115">
        <f>'STAL 135'!$L$3</f>
        <v>0</v>
      </c>
      <c r="I559" s="115" t="str">
        <f aca="true" t="shared" si="37" ref="I559:I566">SUBSTITUTE(SUBSTITUTE(SUBSTITUTE(SUBSTITUTE(SUBSTITUTE(A559,"RS135","RS130",1),"SS090","SS087",1),"RO135","RO130",1),"OP090","OP087",1),"RS120","RS110",1)</f>
        <v>OG-OSD---B-KLV-A</v>
      </c>
      <c r="J559" s="115">
        <f>'STAL 135'!F60</f>
        <v>0</v>
      </c>
    </row>
    <row r="560" spans="1:10" ht="12">
      <c r="A560" s="114" t="str">
        <f>SUBSTITUTE('STAL 135'!B60,"_",'STAL 135'!$G$57,1)</f>
        <v>OG-OSD---G-KLV-A</v>
      </c>
      <c r="B560" s="115">
        <f>'STAL 135'!$L$3</f>
        <v>0</v>
      </c>
      <c r="C560" s="115">
        <f>'STAL 135'!$L$6</f>
        <v>0</v>
      </c>
      <c r="D560" s="115">
        <f>'STAL 135'!$L$4</f>
        <v>0</v>
      </c>
      <c r="E560" s="115" t="str">
        <f>'STAL 135'!$L$5</f>
        <v>SHO</v>
      </c>
      <c r="F560" s="115">
        <f>'STAL 135'!$B$2</f>
        <v>0</v>
      </c>
      <c r="G560" s="204" t="str">
        <f>'STAL 135'!$B$7</f>
        <v>2019-04-2</v>
      </c>
      <c r="H560" s="115">
        <f>'STAL 135'!$L$3</f>
        <v>0</v>
      </c>
      <c r="I560" s="115" t="str">
        <f t="shared" si="37"/>
        <v>OG-OSD---G-KLV-A</v>
      </c>
      <c r="J560" s="115">
        <f>'STAL 135'!G60</f>
        <v>0</v>
      </c>
    </row>
    <row r="561" spans="1:10" ht="12">
      <c r="A561" s="114" t="str">
        <f>SUBSTITUTE('STAL 135'!B60,"_",'STAL 135'!$H$57,1)</f>
        <v>OG-OSD---V-KLV-A</v>
      </c>
      <c r="B561" s="115">
        <f>'STAL 135'!$L$3</f>
        <v>0</v>
      </c>
      <c r="C561" s="115">
        <f>'STAL 135'!$L$6</f>
        <v>0</v>
      </c>
      <c r="D561" s="115">
        <f>'STAL 135'!$L$4</f>
        <v>0</v>
      </c>
      <c r="E561" s="115" t="str">
        <f>'STAL 135'!$L$5</f>
        <v>SHO</v>
      </c>
      <c r="F561" s="115">
        <f>'STAL 135'!$B$2</f>
        <v>0</v>
      </c>
      <c r="G561" s="204" t="str">
        <f>'STAL 135'!$B$7</f>
        <v>2019-04-2</v>
      </c>
      <c r="H561" s="115">
        <f>'STAL 135'!$L$3</f>
        <v>0</v>
      </c>
      <c r="I561" s="115" t="str">
        <f>SUBSTITUTE(SUBSTITUTE(SUBSTITUTE(SUBSTITUTE(SUBSTITUTE(A561,"RS135","RS130",1),"SS090","SS087",1),"RO135","RO130",1),"OP090","OP087",1),"RS120","RS110",1)</f>
        <v>OG-OSD---V-KLV-A</v>
      </c>
      <c r="J561" s="124">
        <f>'STAL 135'!H60</f>
        <v>0</v>
      </c>
    </row>
    <row r="562" spans="1:10" ht="12">
      <c r="A562" s="114" t="str">
        <f>SUBSTITUTE('STAL 135'!B61,"_",'STAL 135'!$E$57,1)</f>
        <v>OG-OSD---A-KLR-A</v>
      </c>
      <c r="B562" s="115">
        <f>'STAL 135'!$L$3</f>
        <v>0</v>
      </c>
      <c r="C562" s="115">
        <f>'STAL 135'!$L$6</f>
        <v>0</v>
      </c>
      <c r="D562" s="115">
        <f>'STAL 135'!$L$4</f>
        <v>0</v>
      </c>
      <c r="E562" s="115" t="str">
        <f>'STAL 135'!$L$5</f>
        <v>SHO</v>
      </c>
      <c r="F562" s="115">
        <f>'STAL 135'!$B$2</f>
        <v>0</v>
      </c>
      <c r="G562" s="204" t="str">
        <f>'STAL 135'!$B$7</f>
        <v>2019-04-2</v>
      </c>
      <c r="H562" s="115">
        <f>'STAL 135'!$L$3</f>
        <v>0</v>
      </c>
      <c r="I562" s="115" t="str">
        <f t="shared" si="37"/>
        <v>OG-OSD---A-KLR-A</v>
      </c>
      <c r="J562" s="115">
        <f>'STAL 135'!E61</f>
        <v>0</v>
      </c>
    </row>
    <row r="563" spans="1:10" ht="12">
      <c r="A563" s="114" t="str">
        <f>SUBSTITUTE('STAL 135'!B61,"_",'STAL 135'!$F$57,1)</f>
        <v>OG-OSD---B-KLR-A</v>
      </c>
      <c r="B563" s="115">
        <f>'STAL 135'!$L$3</f>
        <v>0</v>
      </c>
      <c r="C563" s="115">
        <f>'STAL 135'!$L$6</f>
        <v>0</v>
      </c>
      <c r="D563" s="115">
        <f>'STAL 135'!$L$4</f>
        <v>0</v>
      </c>
      <c r="E563" s="115" t="str">
        <f>'STAL 135'!$L$5</f>
        <v>SHO</v>
      </c>
      <c r="F563" s="115">
        <f>'STAL 135'!$B$2</f>
        <v>0</v>
      </c>
      <c r="G563" s="204" t="str">
        <f>'STAL 135'!$B$7</f>
        <v>2019-04-2</v>
      </c>
      <c r="H563" s="115">
        <f>'STAL 135'!$L$3</f>
        <v>0</v>
      </c>
      <c r="I563" s="115" t="str">
        <f t="shared" si="37"/>
        <v>OG-OSD---B-KLR-A</v>
      </c>
      <c r="J563" s="115">
        <f>'STAL 135'!F61</f>
        <v>0</v>
      </c>
    </row>
    <row r="564" spans="1:10" ht="12">
      <c r="A564" s="114" t="str">
        <f>SUBSTITUTE('STAL 135'!B61,"_",'STAL 135'!$G$57,1)</f>
        <v>OG-OSD---G-KLR-A</v>
      </c>
      <c r="B564" s="115">
        <f>'STAL 135'!$L$3</f>
        <v>0</v>
      </c>
      <c r="C564" s="115">
        <f>'STAL 135'!$L$6</f>
        <v>0</v>
      </c>
      <c r="D564" s="115">
        <f>'STAL 135'!$L$4</f>
        <v>0</v>
      </c>
      <c r="E564" s="115" t="str">
        <f>'STAL 135'!$L$5</f>
        <v>SHO</v>
      </c>
      <c r="F564" s="115">
        <f>'STAL 135'!$B$2</f>
        <v>0</v>
      </c>
      <c r="G564" s="204" t="str">
        <f>'STAL 135'!$B$7</f>
        <v>2019-04-2</v>
      </c>
      <c r="H564" s="115">
        <f>'STAL 135'!$L$3</f>
        <v>0</v>
      </c>
      <c r="I564" s="115" t="str">
        <f t="shared" si="37"/>
        <v>OG-OSD---G-KLR-A</v>
      </c>
      <c r="J564" s="115">
        <f>'STAL 135'!G61</f>
        <v>0</v>
      </c>
    </row>
    <row r="565" spans="1:10" ht="12">
      <c r="A565" s="114" t="str">
        <f>SUBSTITUTE('STAL 135'!B61,"_",'STAL 135'!$H$57,1)</f>
        <v>OG-OSD---V-KLR-A</v>
      </c>
      <c r="B565" s="115">
        <f>'STAL 135'!$L$3</f>
        <v>0</v>
      </c>
      <c r="C565" s="115">
        <f>'STAL 135'!$L$6</f>
        <v>0</v>
      </c>
      <c r="D565" s="115">
        <f>'STAL 135'!$L$4</f>
        <v>0</v>
      </c>
      <c r="E565" s="115" t="str">
        <f>'STAL 135'!$L$5</f>
        <v>SHO</v>
      </c>
      <c r="F565" s="115">
        <f>'STAL 135'!$B$2</f>
        <v>0</v>
      </c>
      <c r="G565" s="204" t="str">
        <f>'STAL 135'!$B$7</f>
        <v>2019-04-2</v>
      </c>
      <c r="H565" s="115">
        <f>'STAL 135'!$L$3</f>
        <v>0</v>
      </c>
      <c r="I565" s="115" t="str">
        <f>SUBSTITUTE(SUBSTITUTE(SUBSTITUTE(SUBSTITUTE(SUBSTITUTE(A565,"RS135","RS130",1),"SS090","SS087",1),"RO135","RO130",1),"OP090","OP087",1),"RS120","RS110",1)</f>
        <v>OG-OSD---V-KLR-A</v>
      </c>
      <c r="J565" s="124">
        <f>'STAL 135'!H61</f>
        <v>0</v>
      </c>
    </row>
    <row r="566" spans="1:10" ht="12">
      <c r="A566" s="114" t="str">
        <f>SUBSTITUTE('STAL 135'!B62,"_",'STAL 135'!$Q$47,1)</f>
        <v>OG-OSD----KOSZ-A</v>
      </c>
      <c r="B566" s="115">
        <f>'STAL 135'!$L$3</f>
        <v>0</v>
      </c>
      <c r="C566" s="115">
        <f>'STAL 135'!$L$6</f>
        <v>0</v>
      </c>
      <c r="D566" s="115">
        <f>'STAL 135'!$L$4</f>
        <v>0</v>
      </c>
      <c r="E566" s="115" t="str">
        <f>'STAL 135'!$L$5</f>
        <v>SHO</v>
      </c>
      <c r="F566" s="115">
        <f>'STAL 135'!$B$2</f>
        <v>0</v>
      </c>
      <c r="G566" s="204" t="str">
        <f>'STAL 135'!$B$7</f>
        <v>2019-04-2</v>
      </c>
      <c r="H566" s="115">
        <f>'STAL 135'!$L$3</f>
        <v>0</v>
      </c>
      <c r="I566" s="115" t="str">
        <f t="shared" si="37"/>
        <v>OG-OSD----KOSZ-A</v>
      </c>
      <c r="J566" s="115">
        <f>'STAL 135'!D62</f>
        <v>0</v>
      </c>
    </row>
    <row r="567" spans="1:10" ht="12">
      <c r="A567" s="114" t="str">
        <f>SUBSTITUTE('STAL 135'!B63,"_",'STAL 135'!$E$63,1)</f>
        <v>RUUNI---SP400</v>
      </c>
      <c r="B567" s="115">
        <f>'STAL 135'!$L$3</f>
        <v>0</v>
      </c>
      <c r="C567" s="115">
        <f>'STAL 135'!$L$6</f>
        <v>0</v>
      </c>
      <c r="D567" s="115">
        <f>'STAL 135'!$L$4</f>
        <v>0</v>
      </c>
      <c r="E567" s="115" t="str">
        <f>'STAL 135'!$L$5</f>
        <v>SHO</v>
      </c>
      <c r="F567" s="115">
        <f>'STAL 135'!$B$2</f>
        <v>0</v>
      </c>
      <c r="G567" s="204" t="str">
        <f>'STAL 135'!$B$7</f>
        <v>2019-04-2</v>
      </c>
      <c r="H567" s="115">
        <f>'STAL 135'!$L$3</f>
        <v>0</v>
      </c>
      <c r="I567" s="115" t="str">
        <f>SUBSTITUTE(SUBSTITUTE(SUBSTITUTE(SUBSTITUTE(SUBSTITUTE(A567,"RS135","RS130",1),"SS090","SS087",1),"RO135","RO130",1),"OP090","OP087",1),"RS120","RS110",1)</f>
        <v>RUUNI---SP400</v>
      </c>
      <c r="J567" s="124">
        <f>'STAL 135'!D63</f>
        <v>0</v>
      </c>
    </row>
    <row r="568" spans="1:10" ht="12">
      <c r="A568" s="114" t="s">
        <v>192</v>
      </c>
      <c r="B568" s="115">
        <f>'STAL 135'!$L$3</f>
        <v>0</v>
      </c>
      <c r="C568" s="115">
        <f>'STAL 135'!$L$6</f>
        <v>0</v>
      </c>
      <c r="D568" s="115">
        <f>'STAL 135'!$L$4</f>
        <v>0</v>
      </c>
      <c r="E568" s="115" t="str">
        <f>'STAL 135'!$L$5</f>
        <v>SHO</v>
      </c>
      <c r="F568" s="115">
        <f>'STAL 135'!$B$2</f>
        <v>0</v>
      </c>
      <c r="G568" s="204" t="str">
        <f>'STAL 135'!$B$7</f>
        <v>2019-04-2</v>
      </c>
      <c r="H568" s="115">
        <f>'STAL 135'!$L$3</f>
        <v>0</v>
      </c>
      <c r="I568" s="115" t="str">
        <f aca="true" t="shared" si="38" ref="I568:I594">SUBSTITUTE(SUBSTITUTE(SUBSTITUTE(SUBSTITUTE(SUBSTITUTE(A568,"RS135","RS130",1),"SS090","SS087",1),"RO135","RO130",1),"OP090","OP087",1),"RS120","RS110",1)</f>
        <v>RUUNI---KJ290</v>
      </c>
      <c r="J568" s="115">
        <f>'STAL 135'!D64</f>
        <v>0</v>
      </c>
    </row>
    <row r="569" spans="1:10" ht="12">
      <c r="A569" s="114" t="str">
        <f>SUBSTITUTE('STAL 135'!B64,"_",'STAL 135'!$E$63,1)</f>
        <v>RUUNI-B-KJ290</v>
      </c>
      <c r="B569" s="115">
        <f>'STAL 135'!$L$3</f>
        <v>0</v>
      </c>
      <c r="C569" s="115">
        <f>'STAL 135'!$L$6</f>
        <v>0</v>
      </c>
      <c r="D569" s="115">
        <f>'STAL 135'!$L$4</f>
        <v>0</v>
      </c>
      <c r="E569" s="115" t="str">
        <f>'STAL 135'!$L$5</f>
        <v>SHO</v>
      </c>
      <c r="F569" s="115">
        <f>'STAL 135'!$B$2</f>
        <v>0</v>
      </c>
      <c r="G569" s="204" t="str">
        <f>'STAL 135'!$B$7</f>
        <v>2019-04-2</v>
      </c>
      <c r="H569" s="115">
        <f>'STAL 135'!$L$3</f>
        <v>0</v>
      </c>
      <c r="I569" s="115" t="str">
        <f>SUBSTITUTE(SUBSTITUTE(SUBSTITUTE(SUBSTITUTE(SUBSTITUTE(A569,"RS135","RS130",1),"SS090","SS087",1),"RO135","RO130",1),"OP090","OP087",1),"RS120","RS110",1)</f>
        <v>RUUNI-B-KJ290</v>
      </c>
      <c r="J569" s="124">
        <f>'STAL 135'!E64</f>
        <v>0</v>
      </c>
    </row>
    <row r="570" spans="1:10" ht="12">
      <c r="A570" s="114" t="str">
        <f>SUBSTITUTE('STAL 135'!B64,"_",'STAL 135'!$F$63,1)</f>
        <v>RUUNI-G-KJ290</v>
      </c>
      <c r="B570" s="115">
        <f>'STAL 135'!$L$3</f>
        <v>0</v>
      </c>
      <c r="C570" s="115">
        <f>'STAL 135'!$L$6</f>
        <v>0</v>
      </c>
      <c r="D570" s="115">
        <f>'STAL 135'!$L$4</f>
        <v>0</v>
      </c>
      <c r="E570" s="115" t="str">
        <f>'STAL 135'!$L$5</f>
        <v>SHO</v>
      </c>
      <c r="F570" s="115">
        <f>'STAL 135'!$B$2</f>
        <v>0</v>
      </c>
      <c r="G570" s="204" t="str">
        <f>'STAL 135'!$B$7</f>
        <v>2019-04-2</v>
      </c>
      <c r="H570" s="115">
        <f>'STAL 135'!$L$3</f>
        <v>0</v>
      </c>
      <c r="I570" s="115" t="str">
        <f>SUBSTITUTE(SUBSTITUTE(SUBSTITUTE(SUBSTITUTE(SUBSTITUTE(A570,"RS135","RS130",1),"SS090","SS087",1),"RO135","RO130",1),"OP090","OP087",1),"RS120","RS110",1)</f>
        <v>RUUNI-G-KJ290</v>
      </c>
      <c r="J570" s="124">
        <f>'STAL 135'!F64</f>
        <v>0</v>
      </c>
    </row>
    <row r="571" spans="1:10" ht="12">
      <c r="A571" s="114" t="str">
        <f>SUBSTITUTE('STAL 150'!B11,"_",'STAL 150'!$D$9,1)</f>
        <v>RS150-A-RY400-G</v>
      </c>
      <c r="B571" s="115">
        <f>'STAL 150'!$H$3</f>
        <v>0</v>
      </c>
      <c r="C571" s="115">
        <f>'STAL 150'!$H$6</f>
        <v>0</v>
      </c>
      <c r="D571" s="115">
        <f>'STAL 150'!$H$4</f>
        <v>0</v>
      </c>
      <c r="E571" s="115" t="str">
        <f>'STAL 150'!$H$5</f>
        <v>SHO</v>
      </c>
      <c r="F571" s="201">
        <f>'STAL 150'!$B$2</f>
        <v>0</v>
      </c>
      <c r="G571" s="204" t="str">
        <f>'STAL 150'!$B$7</f>
        <v>2019-04-2</v>
      </c>
      <c r="H571" s="115">
        <f>'STAL 150'!$H$3</f>
        <v>0</v>
      </c>
      <c r="I571" s="115" t="str">
        <f t="shared" si="38"/>
        <v>RS150-A-RY400-G</v>
      </c>
      <c r="J571" s="124">
        <f>'STAL 150'!D11</f>
        <v>0</v>
      </c>
    </row>
    <row r="572" spans="1:10" ht="12">
      <c r="A572" s="114" t="str">
        <f>SUBSTITUTE('STAL 150'!B12,"_",'STAL 150'!$D$9,1)</f>
        <v>RS150-A-HD----D</v>
      </c>
      <c r="B572" s="115">
        <f>'STAL 150'!$H$3</f>
        <v>0</v>
      </c>
      <c r="C572" s="115">
        <f>'STAL 150'!$H$6</f>
        <v>0</v>
      </c>
      <c r="D572" s="115">
        <f>'STAL 150'!$H$4</f>
        <v>0</v>
      </c>
      <c r="E572" s="115" t="str">
        <f>'STAL 150'!$H$5</f>
        <v>SHO</v>
      </c>
      <c r="F572" s="201">
        <f>'STAL 150'!$B$2</f>
        <v>0</v>
      </c>
      <c r="G572" s="204" t="str">
        <f>'STAL 150'!$B$7</f>
        <v>2019-04-2</v>
      </c>
      <c r="H572" s="115">
        <f>'STAL 150'!$H$3</f>
        <v>0</v>
      </c>
      <c r="I572" s="115" t="str">
        <f t="shared" si="38"/>
        <v>RS150-A-HD----D</v>
      </c>
      <c r="J572" s="124">
        <f>'STAL 150'!D12</f>
        <v>0</v>
      </c>
    </row>
    <row r="573" spans="1:10" ht="12">
      <c r="A573" s="114" t="str">
        <f>SUBSTITUTE('STAL 150'!B13,"_",'STAL 150'!$D$9,1)</f>
        <v>RS150-A-HG----D</v>
      </c>
      <c r="B573" s="115">
        <f>'STAL 150'!$H$3</f>
        <v>0</v>
      </c>
      <c r="C573" s="115">
        <f>'STAL 150'!$H$6</f>
        <v>0</v>
      </c>
      <c r="D573" s="115">
        <f>'STAL 150'!$H$4</f>
        <v>0</v>
      </c>
      <c r="E573" s="115" t="str">
        <f>'STAL 150'!$H$5</f>
        <v>SHO</v>
      </c>
      <c r="F573" s="201">
        <f>'STAL 150'!$B$2</f>
        <v>0</v>
      </c>
      <c r="G573" s="204" t="str">
        <f>'STAL 150'!$B$7</f>
        <v>2019-04-2</v>
      </c>
      <c r="H573" s="115">
        <f>'STAL 150'!$H$3</f>
        <v>0</v>
      </c>
      <c r="I573" s="115" t="str">
        <f t="shared" si="38"/>
        <v>RS150-A-HG----D</v>
      </c>
      <c r="J573" s="124">
        <f>'STAL 150'!D13</f>
        <v>0</v>
      </c>
    </row>
    <row r="574" spans="1:10" ht="12">
      <c r="A574" s="114" t="str">
        <f>SUBSTITUTE('STAL 150'!B14,"_",'STAL 150'!$D$9,1)</f>
        <v>RS150-A-LA----D</v>
      </c>
      <c r="B574" s="115">
        <f>'STAL 150'!$H$3</f>
        <v>0</v>
      </c>
      <c r="C574" s="115">
        <f>'STAL 150'!$H$6</f>
        <v>0</v>
      </c>
      <c r="D574" s="115">
        <f>'STAL 150'!$H$4</f>
        <v>0</v>
      </c>
      <c r="E574" s="115" t="str">
        <f>'STAL 150'!$H$5</f>
        <v>SHO</v>
      </c>
      <c r="F574" s="201">
        <f>'STAL 150'!$B$2</f>
        <v>0</v>
      </c>
      <c r="G574" s="204" t="str">
        <f>'STAL 150'!$B$7</f>
        <v>2019-04-2</v>
      </c>
      <c r="H574" s="115">
        <f>'STAL 150'!$H$3</f>
        <v>0</v>
      </c>
      <c r="I574" s="115" t="str">
        <f t="shared" si="38"/>
        <v>RS150-A-LA----D</v>
      </c>
      <c r="J574" s="124">
        <f>'STAL 150'!D14</f>
        <v>0</v>
      </c>
    </row>
    <row r="575" spans="1:10" ht="12">
      <c r="A575" s="114" t="str">
        <f>SUBSTITUTE('STAL 150'!B15,"_",'STAL 150'!$D$9,1)</f>
        <v>RS150-A-LH----D</v>
      </c>
      <c r="B575" s="115">
        <f>'STAL 150'!$H$3</f>
        <v>0</v>
      </c>
      <c r="C575" s="115">
        <f>'STAL 150'!$H$6</f>
        <v>0</v>
      </c>
      <c r="D575" s="115">
        <f>'STAL 150'!$H$4</f>
        <v>0</v>
      </c>
      <c r="E575" s="115" t="str">
        <f>'STAL 150'!$H$5</f>
        <v>SHO</v>
      </c>
      <c r="F575" s="201">
        <f>'STAL 150'!$B$2</f>
        <v>0</v>
      </c>
      <c r="G575" s="204" t="str">
        <f>'STAL 150'!$B$7</f>
        <v>2019-04-2</v>
      </c>
      <c r="H575" s="115">
        <f>'STAL 150'!$H$3</f>
        <v>0</v>
      </c>
      <c r="I575" s="115" t="str">
        <f t="shared" si="38"/>
        <v>RS150-A-LH----D</v>
      </c>
      <c r="J575" s="124">
        <f>'STAL 150'!D15</f>
        <v>0</v>
      </c>
    </row>
    <row r="576" spans="1:10" ht="12">
      <c r="A576" s="114" t="str">
        <f>SUBSTITUTE('STAL 150'!B16,"_",'STAL 150'!$D$9,1)</f>
        <v>RS150-A-LW090-D</v>
      </c>
      <c r="B576" s="115">
        <f>'STAL 150'!$H$3</f>
        <v>0</v>
      </c>
      <c r="C576" s="115">
        <f>'STAL 150'!$H$6</f>
        <v>0</v>
      </c>
      <c r="D576" s="115">
        <f>'STAL 150'!$H$4</f>
        <v>0</v>
      </c>
      <c r="E576" s="115" t="str">
        <f>'STAL 150'!$H$5</f>
        <v>SHO</v>
      </c>
      <c r="F576" s="201">
        <f>'STAL 150'!$B$2</f>
        <v>0</v>
      </c>
      <c r="G576" s="204" t="str">
        <f>'STAL 150'!$B$7</f>
        <v>2019-04-2</v>
      </c>
      <c r="H576" s="115">
        <f>'STAL 150'!$H$3</f>
        <v>0</v>
      </c>
      <c r="I576" s="115" t="str">
        <f t="shared" si="38"/>
        <v>RS150-A-LW090-D</v>
      </c>
      <c r="J576" s="124">
        <f>'STAL 150'!D16</f>
        <v>0</v>
      </c>
    </row>
    <row r="577" spans="1:10" ht="12">
      <c r="A577" s="114" t="str">
        <f>SUBSTITUTE('STAL 150'!B17,"_",'STAL 150'!$D$9,1)</f>
        <v>RS150-A-LZ090-D</v>
      </c>
      <c r="B577" s="115">
        <f>'STAL 150'!$H$3</f>
        <v>0</v>
      </c>
      <c r="C577" s="115">
        <f>'STAL 150'!$H$6</f>
        <v>0</v>
      </c>
      <c r="D577" s="115">
        <f>'STAL 150'!$H$4</f>
        <v>0</v>
      </c>
      <c r="E577" s="115" t="str">
        <f>'STAL 150'!$H$5</f>
        <v>SHO</v>
      </c>
      <c r="F577" s="201">
        <f>'STAL 150'!$B$2</f>
        <v>0</v>
      </c>
      <c r="G577" s="204" t="str">
        <f>'STAL 150'!$B$7</f>
        <v>2019-04-2</v>
      </c>
      <c r="H577" s="115">
        <f>'STAL 150'!$H$3</f>
        <v>0</v>
      </c>
      <c r="I577" s="115" t="str">
        <f t="shared" si="38"/>
        <v>RS150-A-LZ090-D</v>
      </c>
      <c r="J577" s="124">
        <f>'STAL 150'!D17</f>
        <v>0</v>
      </c>
    </row>
    <row r="578" spans="1:10" ht="12">
      <c r="A578" s="114" t="str">
        <f>SUBSTITUTE('STAL 150'!B18,"_",'STAL 150'!$D$9,1)</f>
        <v>RS150-A-LW135-D</v>
      </c>
      <c r="B578" s="115">
        <f>'STAL 150'!$H$3</f>
        <v>0</v>
      </c>
      <c r="C578" s="115">
        <f>'STAL 150'!$H$6</f>
        <v>0</v>
      </c>
      <c r="D578" s="115">
        <f>'STAL 150'!$H$4</f>
        <v>0</v>
      </c>
      <c r="E578" s="115" t="str">
        <f>'STAL 150'!$H$5</f>
        <v>SHO</v>
      </c>
      <c r="F578" s="201">
        <f>'STAL 150'!$B$2</f>
        <v>0</v>
      </c>
      <c r="G578" s="204" t="str">
        <f>'STAL 150'!$B$7</f>
        <v>2019-04-2</v>
      </c>
      <c r="H578" s="115">
        <f>'STAL 150'!$H$3</f>
        <v>0</v>
      </c>
      <c r="I578" s="115" t="str">
        <f t="shared" si="38"/>
        <v>RS150-A-LW135-D</v>
      </c>
      <c r="J578" s="124">
        <f>'STAL 150'!D18</f>
        <v>0</v>
      </c>
    </row>
    <row r="579" spans="1:10" ht="12">
      <c r="A579" s="114" t="str">
        <f>SUBSTITUTE('STAL 150'!B19,"_",'STAL 150'!$D$9,1)</f>
        <v>RS150-A-LZ135-D</v>
      </c>
      <c r="B579" s="115">
        <f>'STAL 150'!$H$3</f>
        <v>0</v>
      </c>
      <c r="C579" s="115">
        <f>'STAL 150'!$H$6</f>
        <v>0</v>
      </c>
      <c r="D579" s="115">
        <f>'STAL 150'!$H$4</f>
        <v>0</v>
      </c>
      <c r="E579" s="115" t="str">
        <f>'STAL 150'!$H$5</f>
        <v>SHO</v>
      </c>
      <c r="F579" s="201">
        <f>'STAL 150'!$B$2</f>
        <v>0</v>
      </c>
      <c r="G579" s="204" t="str">
        <f>'STAL 150'!$B$7</f>
        <v>2019-04-2</v>
      </c>
      <c r="H579" s="115">
        <f>'STAL 150'!$H$3</f>
        <v>0</v>
      </c>
      <c r="I579" s="115" t="str">
        <f t="shared" si="38"/>
        <v>RS150-A-LZ135-D</v>
      </c>
      <c r="J579" s="124">
        <f>'STAL 150'!D19</f>
        <v>0</v>
      </c>
    </row>
    <row r="580" spans="1:10" ht="12">
      <c r="A580" s="114" t="str">
        <f>SUBSTITUTE('STAL 150'!B20,"_",'STAL 150'!$D$9,1)</f>
        <v>RS150-A-OP100-D</v>
      </c>
      <c r="B580" s="115">
        <f>'STAL 150'!$H$3</f>
        <v>0</v>
      </c>
      <c r="C580" s="115">
        <f>'STAL 150'!$H$6</f>
        <v>0</v>
      </c>
      <c r="D580" s="115">
        <f>'STAL 150'!$H$4</f>
        <v>0</v>
      </c>
      <c r="E580" s="115" t="str">
        <f>'STAL 150'!$H$5</f>
        <v>SHO</v>
      </c>
      <c r="F580" s="201">
        <f>'STAL 150'!$B$2</f>
        <v>0</v>
      </c>
      <c r="G580" s="204" t="str">
        <f>'STAL 150'!$B$7</f>
        <v>2019-04-2</v>
      </c>
      <c r="H580" s="115">
        <f>'STAL 150'!$H$3</f>
        <v>0</v>
      </c>
      <c r="I580" s="115" t="str">
        <f t="shared" si="38"/>
        <v>RS150-A-OP100-D</v>
      </c>
      <c r="J580" s="124">
        <f>'STAL 150'!D20</f>
        <v>0</v>
      </c>
    </row>
    <row r="581" spans="1:10" ht="12">
      <c r="A581" s="114" t="str">
        <f>SUBSTITUTE('STAL 150'!B21,"_",'STAL 150'!$D$9,1)</f>
        <v>RS150-A-OP120-D</v>
      </c>
      <c r="B581" s="115">
        <f>'STAL 150'!$H$3</f>
        <v>0</v>
      </c>
      <c r="C581" s="115">
        <f>'STAL 150'!$H$6</f>
        <v>0</v>
      </c>
      <c r="D581" s="115">
        <f>'STAL 150'!$H$4</f>
        <v>0</v>
      </c>
      <c r="E581" s="115" t="str">
        <f>'STAL 150'!$H$5</f>
        <v>SHO</v>
      </c>
      <c r="F581" s="201">
        <f>'STAL 150'!$B$2</f>
        <v>0</v>
      </c>
      <c r="G581" s="204" t="str">
        <f>'STAL 150'!$B$7</f>
        <v>2019-04-2</v>
      </c>
      <c r="H581" s="115">
        <f>'STAL 150'!$H$3</f>
        <v>0</v>
      </c>
      <c r="I581" s="115" t="str">
        <f t="shared" si="38"/>
        <v>RS150-A-OP120-D</v>
      </c>
      <c r="J581" s="124">
        <f>'STAL 150'!D21</f>
        <v>0</v>
      </c>
    </row>
    <row r="582" spans="1:10" ht="12">
      <c r="A582" s="114" t="str">
        <f>SUBSTITUTE('STAL 150'!B22,"_",'STAL 150'!$D$9,1)</f>
        <v>RSUNI-A-KZ100</v>
      </c>
      <c r="B582" s="115">
        <f>'STAL 150'!$H$3</f>
        <v>0</v>
      </c>
      <c r="C582" s="115">
        <f>'STAL 150'!$H$6</f>
        <v>0</v>
      </c>
      <c r="D582" s="115">
        <f>'STAL 150'!$H$4</f>
        <v>0</v>
      </c>
      <c r="E582" s="115" t="str">
        <f>'STAL 150'!$H$5</f>
        <v>SHO</v>
      </c>
      <c r="F582" s="201">
        <f>'STAL 150'!$B$2</f>
        <v>0</v>
      </c>
      <c r="G582" s="204" t="str">
        <f>'STAL 150'!$B$7</f>
        <v>2019-04-2</v>
      </c>
      <c r="H582" s="115">
        <f>'STAL 150'!$H$3</f>
        <v>0</v>
      </c>
      <c r="I582" s="115" t="str">
        <f>SUBSTITUTE(SUBSTITUTE(SUBSTITUTE(SUBSTITUTE(SUBSTITUTE(A582,"RS135","RS130",1),"SS090","SS087",1),"RO135","RO130",1),"OP090","OP087",1),"RS120","RS110",1)</f>
        <v>RSUNI-A-KZ100</v>
      </c>
      <c r="J582" s="124">
        <f>'STAL 150'!D22</f>
        <v>0</v>
      </c>
    </row>
    <row r="583" spans="1:10" ht="12">
      <c r="A583" s="114" t="str">
        <f>SUBSTITUTE('STAL 150'!B23,"_",'STAL 150'!$D$9,1)</f>
        <v>RS150-A-ZU----Z</v>
      </c>
      <c r="B583" s="115">
        <f>'STAL 150'!$H$3</f>
        <v>0</v>
      </c>
      <c r="C583" s="115">
        <f>'STAL 150'!$H$6</f>
        <v>0</v>
      </c>
      <c r="D583" s="115">
        <f>'STAL 150'!$H$4</f>
        <v>0</v>
      </c>
      <c r="E583" s="115" t="str">
        <f>'STAL 150'!$H$5</f>
        <v>SHO</v>
      </c>
      <c r="F583" s="201">
        <f>'STAL 150'!$B$2</f>
        <v>0</v>
      </c>
      <c r="G583" s="204" t="str">
        <f>'STAL 150'!$B$7</f>
        <v>2019-04-2</v>
      </c>
      <c r="H583" s="115">
        <f>'STAL 150'!$H$3</f>
        <v>0</v>
      </c>
      <c r="I583" s="115" t="str">
        <f t="shared" si="38"/>
        <v>RS150-A-ZU----Z</v>
      </c>
      <c r="J583" s="124">
        <f>'STAL 150'!D23</f>
        <v>0</v>
      </c>
    </row>
    <row r="584" spans="1:10" ht="12">
      <c r="A584" s="114" t="str">
        <f>SUBSTITUTE('STAL 150'!B25,"_",'STAL 150'!$D$9,1)</f>
        <v>SS100-A-RU300-G</v>
      </c>
      <c r="B584" s="115">
        <f>'STAL 150'!$H$3</f>
        <v>0</v>
      </c>
      <c r="C584" s="115">
        <f>'STAL 150'!$H$6</f>
        <v>0</v>
      </c>
      <c r="D584" s="115">
        <f>'STAL 150'!$H$4</f>
        <v>0</v>
      </c>
      <c r="E584" s="115" t="str">
        <f>'STAL 150'!$H$5</f>
        <v>SHO</v>
      </c>
      <c r="F584" s="201">
        <f>'STAL 150'!$B$2</f>
        <v>0</v>
      </c>
      <c r="G584" s="204" t="str">
        <f>'STAL 150'!$B$7</f>
        <v>2019-04-2</v>
      </c>
      <c r="H584" s="115">
        <f>'STAL 150'!$H$3</f>
        <v>0</v>
      </c>
      <c r="I584" s="115" t="str">
        <f t="shared" si="38"/>
        <v>SS100-A-RU300-G</v>
      </c>
      <c r="J584" s="124">
        <f>'STAL 150'!D25</f>
        <v>0</v>
      </c>
    </row>
    <row r="585" spans="1:10" ht="12">
      <c r="A585" s="114" t="str">
        <f>SUBSTITUTE('STAL 150'!B26,"_",'STAL 150'!$D$9,1)</f>
        <v>SS100-A-RU100-G</v>
      </c>
      <c r="B585" s="115">
        <f>'STAL 150'!$H$3</f>
        <v>0</v>
      </c>
      <c r="C585" s="115">
        <f>'STAL 150'!$H$6</f>
        <v>0</v>
      </c>
      <c r="D585" s="115">
        <f>'STAL 150'!$H$4</f>
        <v>0</v>
      </c>
      <c r="E585" s="115" t="str">
        <f>'STAL 150'!$H$5</f>
        <v>SHO</v>
      </c>
      <c r="F585" s="201">
        <f>'STAL 150'!$B$2</f>
        <v>0</v>
      </c>
      <c r="G585" s="204" t="str">
        <f>'STAL 150'!$B$7</f>
        <v>2019-04-2</v>
      </c>
      <c r="H585" s="115">
        <f>'STAL 150'!$H$3</f>
        <v>0</v>
      </c>
      <c r="I585" s="115" t="str">
        <f t="shared" si="38"/>
        <v>SS100-A-RU100-G</v>
      </c>
      <c r="J585" s="124">
        <f>'STAL 150'!D26</f>
        <v>0</v>
      </c>
    </row>
    <row r="586" spans="1:10" ht="12">
      <c r="A586" s="114" t="str">
        <f>SUBSTITUTE('STAL 150'!B27,"_",'STAL 150'!$D$9,1)</f>
        <v>SS100-A-MU----D</v>
      </c>
      <c r="B586" s="115">
        <f>'STAL 150'!$H$3</f>
        <v>0</v>
      </c>
      <c r="C586" s="115">
        <f>'STAL 150'!$H$6</f>
        <v>0</v>
      </c>
      <c r="D586" s="115">
        <f>'STAL 150'!$H$4</f>
        <v>0</v>
      </c>
      <c r="E586" s="115" t="str">
        <f>'STAL 150'!$H$5</f>
        <v>SHO</v>
      </c>
      <c r="F586" s="201">
        <f>'STAL 150'!$B$2</f>
        <v>0</v>
      </c>
      <c r="G586" s="204" t="str">
        <f>'STAL 150'!$B$7</f>
        <v>2019-04-2</v>
      </c>
      <c r="H586" s="115">
        <f>'STAL 150'!$H$3</f>
        <v>0</v>
      </c>
      <c r="I586" s="115" t="str">
        <f t="shared" si="38"/>
        <v>SS100-A-MU----D</v>
      </c>
      <c r="J586" s="124">
        <f>'STAL 150'!D27</f>
        <v>0</v>
      </c>
    </row>
    <row r="587" spans="1:10" ht="12">
      <c r="A587" s="114" t="str">
        <f>SUBSTITUTE('STAL 150'!B28,"_",'STAL 150'!$D$9,1)</f>
        <v>SS100-A-KO060-G</v>
      </c>
      <c r="B587" s="115">
        <f>'STAL 150'!$H$3</f>
        <v>0</v>
      </c>
      <c r="C587" s="115">
        <f>'STAL 150'!$H$6</f>
        <v>0</v>
      </c>
      <c r="D587" s="115">
        <f>'STAL 150'!$H$4</f>
        <v>0</v>
      </c>
      <c r="E587" s="115" t="str">
        <f>'STAL 150'!$H$5</f>
        <v>SHO</v>
      </c>
      <c r="F587" s="201">
        <f>'STAL 150'!$B$2</f>
        <v>0</v>
      </c>
      <c r="G587" s="204" t="str">
        <f>'STAL 150'!$B$7</f>
        <v>2019-04-2</v>
      </c>
      <c r="H587" s="115">
        <f>'STAL 150'!$H$3</f>
        <v>0</v>
      </c>
      <c r="I587" s="115" t="str">
        <f t="shared" si="38"/>
        <v>SS100-A-KO060-G</v>
      </c>
      <c r="J587" s="124">
        <f>'STAL 150'!D28</f>
        <v>0</v>
      </c>
    </row>
    <row r="588" spans="1:10" ht="12">
      <c r="A588" s="114" t="str">
        <f>SUBSTITUTE('STAL 150'!B29,"_",'STAL 150'!$D$9,1)</f>
        <v>SS100-A-TR060-D</v>
      </c>
      <c r="B588" s="115">
        <f>'STAL 150'!$H$3</f>
        <v>0</v>
      </c>
      <c r="C588" s="115">
        <f>'STAL 150'!$H$6</f>
        <v>0</v>
      </c>
      <c r="D588" s="115">
        <f>'STAL 150'!$H$4</f>
        <v>0</v>
      </c>
      <c r="E588" s="115" t="str">
        <f>'STAL 150'!$H$5</f>
        <v>SHO</v>
      </c>
      <c r="F588" s="201">
        <f>'STAL 150'!$B$2</f>
        <v>0</v>
      </c>
      <c r="G588" s="204" t="str">
        <f>'STAL 150'!$B$7</f>
        <v>2019-04-2</v>
      </c>
      <c r="H588" s="115">
        <f>'STAL 150'!$H$3</f>
        <v>0</v>
      </c>
      <c r="I588" s="115" t="str">
        <f t="shared" si="38"/>
        <v>SS100-A-TR060-D</v>
      </c>
      <c r="J588" s="124">
        <f>'STAL 150'!D29</f>
        <v>0</v>
      </c>
    </row>
    <row r="589" spans="1:10" ht="12">
      <c r="A589" s="114" t="str">
        <f>SUBSTITUTE('STAL 150'!B30,"_",'STAL 150'!$D$9,1)</f>
        <v>SS100-A-OM----D</v>
      </c>
      <c r="B589" s="115">
        <f>'STAL 150'!$H$3</f>
        <v>0</v>
      </c>
      <c r="C589" s="115">
        <f>'STAL 150'!$H$6</f>
        <v>0</v>
      </c>
      <c r="D589" s="115">
        <f>'STAL 150'!$H$4</f>
        <v>0</v>
      </c>
      <c r="E589" s="115" t="str">
        <f>'STAL 150'!$H$5</f>
        <v>SHO</v>
      </c>
      <c r="F589" s="201">
        <f>'STAL 150'!$B$2</f>
        <v>0</v>
      </c>
      <c r="G589" s="204" t="str">
        <f>'STAL 150'!$B$7</f>
        <v>2019-04-2</v>
      </c>
      <c r="H589" s="115">
        <f>'STAL 150'!$H$3</f>
        <v>0</v>
      </c>
      <c r="I589" s="115" t="str">
        <f t="shared" si="38"/>
        <v>SS100-A-OM----D</v>
      </c>
      <c r="J589" s="124">
        <f>'STAL 150'!D30</f>
        <v>0</v>
      </c>
    </row>
    <row r="590" spans="1:10" ht="12">
      <c r="A590" s="114" t="str">
        <f>SUBSTITUTE('STAL 150'!B32,"_",'STAL 150'!$D$9,1)</f>
        <v>SS120-A-RU400-G</v>
      </c>
      <c r="B590" s="115">
        <f>'STAL 150'!$H$3</f>
        <v>0</v>
      </c>
      <c r="C590" s="115">
        <f>'STAL 150'!$H$6</f>
        <v>0</v>
      </c>
      <c r="D590" s="115">
        <f>'STAL 150'!$H$4</f>
        <v>0</v>
      </c>
      <c r="E590" s="115" t="str">
        <f>'STAL 150'!$H$5</f>
        <v>SHO</v>
      </c>
      <c r="F590" s="201">
        <f>'STAL 150'!$B$2</f>
        <v>0</v>
      </c>
      <c r="G590" s="204" t="str">
        <f>'STAL 150'!$B$7</f>
        <v>2019-04-2</v>
      </c>
      <c r="H590" s="115">
        <f>'STAL 150'!$H$3</f>
        <v>0</v>
      </c>
      <c r="I590" s="115" t="str">
        <f t="shared" si="38"/>
        <v>SS120-A-RU400-G</v>
      </c>
      <c r="J590" s="124">
        <f>'STAL 150'!D32</f>
        <v>0</v>
      </c>
    </row>
    <row r="591" spans="1:10" ht="12">
      <c r="A591" s="114" t="str">
        <f>SUBSTITUTE('STAL 150'!B33,"_",'STAL 150'!$D$9,1)</f>
        <v>SS120-A-MU----D</v>
      </c>
      <c r="B591" s="115">
        <f>'STAL 150'!$H$3</f>
        <v>0</v>
      </c>
      <c r="C591" s="115">
        <f>'STAL 150'!$H$6</f>
        <v>0</v>
      </c>
      <c r="D591" s="115">
        <f>'STAL 150'!$H$4</f>
        <v>0</v>
      </c>
      <c r="E591" s="115" t="str">
        <f>'STAL 150'!$H$5</f>
        <v>SHO</v>
      </c>
      <c r="F591" s="201">
        <f>'STAL 150'!$B$2</f>
        <v>0</v>
      </c>
      <c r="G591" s="204" t="str">
        <f>'STAL 150'!$B$7</f>
        <v>2019-04-2</v>
      </c>
      <c r="H591" s="115">
        <f>'STAL 150'!$H$3</f>
        <v>0</v>
      </c>
      <c r="I591" s="115" t="str">
        <f t="shared" si="38"/>
        <v>SS120-A-MU----D</v>
      </c>
      <c r="J591" s="124">
        <f>'STAL 150'!D33</f>
        <v>0</v>
      </c>
    </row>
    <row r="592" spans="1:10" ht="12">
      <c r="A592" s="114" t="str">
        <f>SUBSTITUTE('STAL 150'!B34,"_",'STAL 150'!$D$9,1)</f>
        <v>SS120-A-KO072-D</v>
      </c>
      <c r="B592" s="115">
        <f>'STAL 150'!$H$3</f>
        <v>0</v>
      </c>
      <c r="C592" s="115">
        <f>'STAL 150'!$H$6</f>
        <v>0</v>
      </c>
      <c r="D592" s="115">
        <f>'STAL 150'!$H$4</f>
        <v>0</v>
      </c>
      <c r="E592" s="115" t="str">
        <f>'STAL 150'!$H$5</f>
        <v>SHO</v>
      </c>
      <c r="F592" s="201">
        <f>'STAL 150'!$B$2</f>
        <v>0</v>
      </c>
      <c r="G592" s="204" t="str">
        <f>'STAL 150'!$B$7</f>
        <v>2019-04-2</v>
      </c>
      <c r="H592" s="115">
        <f>'STAL 150'!$H$3</f>
        <v>0</v>
      </c>
      <c r="I592" s="115" t="str">
        <f t="shared" si="38"/>
        <v>SS120-A-KO072-D</v>
      </c>
      <c r="J592" s="124">
        <f>'STAL 150'!D34</f>
        <v>0</v>
      </c>
    </row>
    <row r="593" spans="1:10" ht="12">
      <c r="A593" s="114" t="str">
        <f>SUBSTITUTE('STAL 150'!B35,"_",'STAL 150'!$D$9,1)</f>
        <v>SS120-A-OM----D</v>
      </c>
      <c r="B593" s="115">
        <f>'STAL 150'!$H$3</f>
        <v>0</v>
      </c>
      <c r="C593" s="115">
        <f>'STAL 150'!$H$6</f>
        <v>0</v>
      </c>
      <c r="D593" s="115">
        <f>'STAL 150'!$H$4</f>
        <v>0</v>
      </c>
      <c r="E593" s="115" t="str">
        <f>'STAL 150'!$H$5</f>
        <v>SHO</v>
      </c>
      <c r="F593" s="201">
        <f>'STAL 150'!$B$2</f>
        <v>0</v>
      </c>
      <c r="G593" s="204" t="str">
        <f>'STAL 150'!$B$7</f>
        <v>2019-04-2</v>
      </c>
      <c r="H593" s="115">
        <f>'STAL 150'!$H$3</f>
        <v>0</v>
      </c>
      <c r="I593" s="115" t="str">
        <f t="shared" si="38"/>
        <v>SS120-A-OM----D</v>
      </c>
      <c r="J593" s="124">
        <f>'STAL 150'!D35</f>
        <v>0</v>
      </c>
    </row>
    <row r="594" spans="1:10" ht="12">
      <c r="A594" s="114" t="str">
        <f>SUBSTITUTE('STAL 150'!B11,"_",'STAL 150'!$E$9,1)</f>
        <v>RS150-V-RY400-G</v>
      </c>
      <c r="B594" s="115">
        <f>'STAL 150'!$H$3</f>
        <v>0</v>
      </c>
      <c r="C594" s="115">
        <f>'STAL 150'!$H$6</f>
        <v>0</v>
      </c>
      <c r="D594" s="115">
        <f>'STAL 150'!$H$4</f>
        <v>0</v>
      </c>
      <c r="E594" s="115" t="str">
        <f>'STAL 150'!$H$5</f>
        <v>SHO</v>
      </c>
      <c r="F594" s="201">
        <f>'STAL 150'!$B$2</f>
        <v>0</v>
      </c>
      <c r="G594" s="204" t="str">
        <f>'STAL 150'!$B$7</f>
        <v>2019-04-2</v>
      </c>
      <c r="H594" s="115">
        <f>'STAL 150'!$H$3</f>
        <v>0</v>
      </c>
      <c r="I594" s="115" t="str">
        <f t="shared" si="38"/>
        <v>RS150-V-RY400-G</v>
      </c>
      <c r="J594" s="124">
        <f>'STAL 150'!E11</f>
        <v>0</v>
      </c>
    </row>
    <row r="595" spans="1:10" ht="12">
      <c r="A595" s="114" t="str">
        <f>SUBSTITUTE('STAL 150'!B12,"_",'STAL 150'!$E$9,1)</f>
        <v>RS150-V-HD----D</v>
      </c>
      <c r="B595" s="115">
        <f>'STAL 150'!$H$3</f>
        <v>0</v>
      </c>
      <c r="C595" s="115">
        <f>'STAL 150'!$H$6</f>
        <v>0</v>
      </c>
      <c r="D595" s="115">
        <f>'STAL 150'!$H$4</f>
        <v>0</v>
      </c>
      <c r="E595" s="115" t="str">
        <f>'STAL 150'!$H$5</f>
        <v>SHO</v>
      </c>
      <c r="F595" s="201">
        <f>'STAL 150'!$B$2</f>
        <v>0</v>
      </c>
      <c r="G595" s="204" t="str">
        <f>'STAL 150'!$B$7</f>
        <v>2019-04-2</v>
      </c>
      <c r="H595" s="115">
        <f>'STAL 150'!$H$3</f>
        <v>0</v>
      </c>
      <c r="I595" s="115" t="str">
        <f aca="true" t="shared" si="39" ref="I595:I617">SUBSTITUTE(SUBSTITUTE(SUBSTITUTE(SUBSTITUTE(SUBSTITUTE(A595,"RS135","RS130",1),"SS090","SS087",1),"RO135","RO130",1),"OP090","OP087",1),"RS120","RS110",1)</f>
        <v>RS150-V-HD----D</v>
      </c>
      <c r="J595" s="124">
        <f>'STAL 150'!E12</f>
        <v>0</v>
      </c>
    </row>
    <row r="596" spans="1:10" ht="12">
      <c r="A596" s="114" t="str">
        <f>SUBSTITUTE('STAL 150'!B13,"_",'STAL 150'!$E$9,1)</f>
        <v>RS150-V-HG----D</v>
      </c>
      <c r="B596" s="115">
        <f>'STAL 150'!$H$3</f>
        <v>0</v>
      </c>
      <c r="C596" s="115">
        <f>'STAL 150'!$H$6</f>
        <v>0</v>
      </c>
      <c r="D596" s="115">
        <f>'STAL 150'!$H$4</f>
        <v>0</v>
      </c>
      <c r="E596" s="115" t="str">
        <f>'STAL 150'!$H$5</f>
        <v>SHO</v>
      </c>
      <c r="F596" s="201">
        <f>'STAL 150'!$B$2</f>
        <v>0</v>
      </c>
      <c r="G596" s="204" t="str">
        <f>'STAL 150'!$B$7</f>
        <v>2019-04-2</v>
      </c>
      <c r="H596" s="115">
        <f>'STAL 150'!$H$3</f>
        <v>0</v>
      </c>
      <c r="I596" s="115" t="str">
        <f t="shared" si="39"/>
        <v>RS150-V-HG----D</v>
      </c>
      <c r="J596" s="124">
        <f>'STAL 150'!E13</f>
        <v>0</v>
      </c>
    </row>
    <row r="597" spans="1:10" ht="12">
      <c r="A597" s="114" t="str">
        <f>SUBSTITUTE('STAL 150'!B14,"_",'STAL 150'!$E$9,1)</f>
        <v>RS150-V-LA----D</v>
      </c>
      <c r="B597" s="115">
        <f>'STAL 150'!$H$3</f>
        <v>0</v>
      </c>
      <c r="C597" s="115">
        <f>'STAL 150'!$H$6</f>
        <v>0</v>
      </c>
      <c r="D597" s="115">
        <f>'STAL 150'!$H$4</f>
        <v>0</v>
      </c>
      <c r="E597" s="115" t="str">
        <f>'STAL 150'!$H$5</f>
        <v>SHO</v>
      </c>
      <c r="F597" s="201">
        <f>'STAL 150'!$B$2</f>
        <v>0</v>
      </c>
      <c r="G597" s="204" t="str">
        <f>'STAL 150'!$B$7</f>
        <v>2019-04-2</v>
      </c>
      <c r="H597" s="115">
        <f>'STAL 150'!$H$3</f>
        <v>0</v>
      </c>
      <c r="I597" s="115" t="str">
        <f>SUBSTITUTE(SUBSTITUTE(SUBSTITUTE(SUBSTITUTE(SUBSTITUTE(A597,"RS135","RS130",1),"SS090","SS087",1),"RO135","RO130",1),"OP090","OP087",1),"RS120","RS110",1)</f>
        <v>RS150-V-LA----D</v>
      </c>
      <c r="J597" s="124">
        <f>'STAL 150'!E14</f>
        <v>0</v>
      </c>
    </row>
    <row r="598" spans="1:10" ht="12">
      <c r="A598" s="114" t="str">
        <f>SUBSTITUTE('STAL 150'!B15,"_",'STAL 150'!$E$9,1)</f>
        <v>RS150-V-LH----D</v>
      </c>
      <c r="B598" s="115">
        <f>'STAL 150'!$H$3</f>
        <v>0</v>
      </c>
      <c r="C598" s="115">
        <f>'STAL 150'!$H$6</f>
        <v>0</v>
      </c>
      <c r="D598" s="115">
        <f>'STAL 150'!$H$4</f>
        <v>0</v>
      </c>
      <c r="E598" s="115" t="str">
        <f>'STAL 150'!$H$5</f>
        <v>SHO</v>
      </c>
      <c r="F598" s="201">
        <f>'STAL 150'!$B$2</f>
        <v>0</v>
      </c>
      <c r="G598" s="204" t="str">
        <f>'STAL 150'!$B$7</f>
        <v>2019-04-2</v>
      </c>
      <c r="H598" s="115">
        <f>'STAL 150'!$H$3</f>
        <v>0</v>
      </c>
      <c r="I598" s="115" t="str">
        <f t="shared" si="39"/>
        <v>RS150-V-LH----D</v>
      </c>
      <c r="J598" s="124">
        <f>'STAL 150'!E15</f>
        <v>0</v>
      </c>
    </row>
    <row r="599" spans="1:10" ht="12">
      <c r="A599" s="114" t="str">
        <f>SUBSTITUTE('STAL 150'!B16,"_",'STAL 150'!$E$9,1)</f>
        <v>RS150-V-LW090-D</v>
      </c>
      <c r="B599" s="115">
        <f>'STAL 150'!$H$3</f>
        <v>0</v>
      </c>
      <c r="C599" s="115">
        <f>'STAL 150'!$H$6</f>
        <v>0</v>
      </c>
      <c r="D599" s="115">
        <f>'STAL 150'!$H$4</f>
        <v>0</v>
      </c>
      <c r="E599" s="115" t="str">
        <f>'STAL 150'!$H$5</f>
        <v>SHO</v>
      </c>
      <c r="F599" s="201">
        <f>'STAL 150'!$B$2</f>
        <v>0</v>
      </c>
      <c r="G599" s="204" t="str">
        <f>'STAL 150'!$B$7</f>
        <v>2019-04-2</v>
      </c>
      <c r="H599" s="115">
        <f>'STAL 150'!$H$3</f>
        <v>0</v>
      </c>
      <c r="I599" s="115" t="str">
        <f t="shared" si="39"/>
        <v>RS150-V-LW090-D</v>
      </c>
      <c r="J599" s="124">
        <f>'STAL 150'!E16</f>
        <v>0</v>
      </c>
    </row>
    <row r="600" spans="1:10" ht="12">
      <c r="A600" s="114" t="str">
        <f>SUBSTITUTE('STAL 150'!B17,"_",'STAL 150'!$E$9,1)</f>
        <v>RS150-V-LZ090-D</v>
      </c>
      <c r="B600" s="115">
        <f>'STAL 150'!$H$3</f>
        <v>0</v>
      </c>
      <c r="C600" s="115">
        <f>'STAL 150'!$H$6</f>
        <v>0</v>
      </c>
      <c r="D600" s="115">
        <f>'STAL 150'!$H$4</f>
        <v>0</v>
      </c>
      <c r="E600" s="115" t="str">
        <f>'STAL 150'!$H$5</f>
        <v>SHO</v>
      </c>
      <c r="F600" s="201">
        <f>'STAL 150'!$B$2</f>
        <v>0</v>
      </c>
      <c r="G600" s="204" t="str">
        <f>'STAL 150'!$B$7</f>
        <v>2019-04-2</v>
      </c>
      <c r="H600" s="115">
        <f>'STAL 150'!$H$3</f>
        <v>0</v>
      </c>
      <c r="I600" s="115" t="str">
        <f t="shared" si="39"/>
        <v>RS150-V-LZ090-D</v>
      </c>
      <c r="J600" s="124">
        <f>'STAL 150'!E17</f>
        <v>0</v>
      </c>
    </row>
    <row r="601" spans="1:10" ht="12">
      <c r="A601" s="114" t="str">
        <f>SUBSTITUTE('STAL 150'!B18,"_",'STAL 150'!$E$9,1)</f>
        <v>RS150-V-LW135-D</v>
      </c>
      <c r="B601" s="115">
        <f>'STAL 150'!$H$3</f>
        <v>0</v>
      </c>
      <c r="C601" s="115">
        <f>'STAL 150'!$H$6</f>
        <v>0</v>
      </c>
      <c r="D601" s="115">
        <f>'STAL 150'!$H$4</f>
        <v>0</v>
      </c>
      <c r="E601" s="115" t="str">
        <f>'STAL 150'!$H$5</f>
        <v>SHO</v>
      </c>
      <c r="F601" s="201">
        <f>'STAL 150'!$B$2</f>
        <v>0</v>
      </c>
      <c r="G601" s="204" t="str">
        <f>'STAL 150'!$B$7</f>
        <v>2019-04-2</v>
      </c>
      <c r="H601" s="115">
        <f>'STAL 150'!$H$3</f>
        <v>0</v>
      </c>
      <c r="I601" s="115" t="str">
        <f t="shared" si="39"/>
        <v>RS150-V-LW135-D</v>
      </c>
      <c r="J601" s="124">
        <f>'STAL 150'!E18</f>
        <v>0</v>
      </c>
    </row>
    <row r="602" spans="1:10" ht="12">
      <c r="A602" s="114" t="str">
        <f>SUBSTITUTE('STAL 150'!B19,"_",'STAL 150'!$E$9,1)</f>
        <v>RS150-V-LZ135-D</v>
      </c>
      <c r="B602" s="115">
        <f>'STAL 150'!$H$3</f>
        <v>0</v>
      </c>
      <c r="C602" s="115">
        <f>'STAL 150'!$H$6</f>
        <v>0</v>
      </c>
      <c r="D602" s="115">
        <f>'STAL 150'!$H$4</f>
        <v>0</v>
      </c>
      <c r="E602" s="115" t="str">
        <f>'STAL 150'!$H$5</f>
        <v>SHO</v>
      </c>
      <c r="F602" s="201">
        <f>'STAL 150'!$B$2</f>
        <v>0</v>
      </c>
      <c r="G602" s="204" t="str">
        <f>'STAL 150'!$B$7</f>
        <v>2019-04-2</v>
      </c>
      <c r="H602" s="115">
        <f>'STAL 150'!$H$3</f>
        <v>0</v>
      </c>
      <c r="I602" s="115" t="str">
        <f t="shared" si="39"/>
        <v>RS150-V-LZ135-D</v>
      </c>
      <c r="J602" s="124">
        <f>'STAL 150'!E19</f>
        <v>0</v>
      </c>
    </row>
    <row r="603" spans="1:10" ht="12">
      <c r="A603" s="114" t="str">
        <f>SUBSTITUTE('STAL 150'!B20,"_",'STAL 150'!$E$9,1)</f>
        <v>RS150-V-OP100-D</v>
      </c>
      <c r="B603" s="115">
        <f>'STAL 150'!$H$3</f>
        <v>0</v>
      </c>
      <c r="C603" s="115">
        <f>'STAL 150'!$H$6</f>
        <v>0</v>
      </c>
      <c r="D603" s="115">
        <f>'STAL 150'!$H$4</f>
        <v>0</v>
      </c>
      <c r="E603" s="115" t="str">
        <f>'STAL 150'!$H$5</f>
        <v>SHO</v>
      </c>
      <c r="F603" s="201">
        <f>'STAL 150'!$B$2</f>
        <v>0</v>
      </c>
      <c r="G603" s="204" t="str">
        <f>'STAL 150'!$B$7</f>
        <v>2019-04-2</v>
      </c>
      <c r="H603" s="115">
        <f>'STAL 150'!$H$3</f>
        <v>0</v>
      </c>
      <c r="I603" s="115" t="str">
        <f t="shared" si="39"/>
        <v>RS150-V-OP100-D</v>
      </c>
      <c r="J603" s="124">
        <f>'STAL 150'!E20</f>
        <v>0</v>
      </c>
    </row>
    <row r="604" spans="1:10" ht="12">
      <c r="A604" s="114" t="str">
        <f>SUBSTITUTE('STAL 150'!B21,"_",'STAL 150'!$E$9,1)</f>
        <v>RS150-V-OP120-D</v>
      </c>
      <c r="B604" s="115">
        <f>'STAL 150'!$H$3</f>
        <v>0</v>
      </c>
      <c r="C604" s="115">
        <f>'STAL 150'!$H$6</f>
        <v>0</v>
      </c>
      <c r="D604" s="115">
        <f>'STAL 150'!$H$4</f>
        <v>0</v>
      </c>
      <c r="E604" s="115" t="str">
        <f>'STAL 150'!$H$5</f>
        <v>SHO</v>
      </c>
      <c r="F604" s="201">
        <f>'STAL 150'!$B$2</f>
        <v>0</v>
      </c>
      <c r="G604" s="204" t="str">
        <f>'STAL 150'!$B$7</f>
        <v>2019-04-2</v>
      </c>
      <c r="H604" s="115">
        <f>'STAL 150'!$H$3</f>
        <v>0</v>
      </c>
      <c r="I604" s="115" t="str">
        <f t="shared" si="39"/>
        <v>RS150-V-OP120-D</v>
      </c>
      <c r="J604" s="124">
        <f>'STAL 150'!E21</f>
        <v>0</v>
      </c>
    </row>
    <row r="605" spans="1:10" ht="12">
      <c r="A605" s="114" t="str">
        <f>SUBSTITUTE('STAL 150'!B22,"_",'STAL 150'!$E$9,1)</f>
        <v>RSUNI-V-KZ100</v>
      </c>
      <c r="B605" s="115">
        <f>'STAL 150'!$H$3</f>
        <v>0</v>
      </c>
      <c r="C605" s="115">
        <f>'STAL 150'!$H$6</f>
        <v>0</v>
      </c>
      <c r="D605" s="115">
        <f>'STAL 150'!$H$4</f>
        <v>0</v>
      </c>
      <c r="E605" s="115" t="str">
        <f>'STAL 150'!$H$5</f>
        <v>SHO</v>
      </c>
      <c r="F605" s="201">
        <f>'STAL 150'!$B$2</f>
        <v>0</v>
      </c>
      <c r="G605" s="204" t="str">
        <f>'STAL 150'!$B$7</f>
        <v>2019-04-2</v>
      </c>
      <c r="H605" s="115">
        <f>'STAL 150'!$H$3</f>
        <v>0</v>
      </c>
      <c r="I605" s="115" t="str">
        <f>SUBSTITUTE(SUBSTITUTE(SUBSTITUTE(SUBSTITUTE(SUBSTITUTE(A605,"RS135","RS130",1),"SS090","SS087",1),"RO135","RO130",1),"OP090","OP087",1),"RS120","RS110",1)</f>
        <v>RSUNI-V-KZ100</v>
      </c>
      <c r="J605" s="124">
        <f>'STAL 150'!E22</f>
        <v>0</v>
      </c>
    </row>
    <row r="606" spans="1:10" ht="12">
      <c r="A606" s="114" t="str">
        <f>SUBSTITUTE('STAL 150'!B23,"_",'STAL 150'!$E$9,1)</f>
        <v>RS150-V-ZU----Z</v>
      </c>
      <c r="B606" s="115">
        <f>'STAL 150'!$H$3</f>
        <v>0</v>
      </c>
      <c r="C606" s="115">
        <f>'STAL 150'!$H$6</f>
        <v>0</v>
      </c>
      <c r="D606" s="115">
        <f>'STAL 150'!$H$4</f>
        <v>0</v>
      </c>
      <c r="E606" s="115" t="str">
        <f>'STAL 150'!$H$5</f>
        <v>SHO</v>
      </c>
      <c r="F606" s="201">
        <f>'STAL 150'!$B$2</f>
        <v>0</v>
      </c>
      <c r="G606" s="204" t="str">
        <f>'STAL 150'!$B$7</f>
        <v>2019-04-2</v>
      </c>
      <c r="H606" s="115">
        <f>'STAL 150'!$H$3</f>
        <v>0</v>
      </c>
      <c r="I606" s="115" t="str">
        <f t="shared" si="39"/>
        <v>RS150-V-ZU----Z</v>
      </c>
      <c r="J606" s="124">
        <f>'STAL 150'!E23</f>
        <v>0</v>
      </c>
    </row>
    <row r="607" spans="1:10" ht="12">
      <c r="A607" s="114" t="str">
        <f>SUBSTITUTE('STAL 150'!B25,"_",'STAL 150'!$E$9,1)</f>
        <v>SS100-V-RU300-G</v>
      </c>
      <c r="B607" s="115">
        <f>'STAL 150'!$H$3</f>
        <v>0</v>
      </c>
      <c r="C607" s="115">
        <f>'STAL 150'!$H$6</f>
        <v>0</v>
      </c>
      <c r="D607" s="115">
        <f>'STAL 150'!$H$4</f>
        <v>0</v>
      </c>
      <c r="E607" s="115" t="str">
        <f>'STAL 150'!$H$5</f>
        <v>SHO</v>
      </c>
      <c r="F607" s="201">
        <f>'STAL 150'!$B$2</f>
        <v>0</v>
      </c>
      <c r="G607" s="204" t="str">
        <f>'STAL 150'!$B$7</f>
        <v>2019-04-2</v>
      </c>
      <c r="H607" s="115">
        <f>'STAL 150'!$H$3</f>
        <v>0</v>
      </c>
      <c r="I607" s="115" t="str">
        <f t="shared" si="39"/>
        <v>SS100-V-RU300-G</v>
      </c>
      <c r="J607" s="124">
        <f>'STAL 150'!E25</f>
        <v>0</v>
      </c>
    </row>
    <row r="608" spans="1:10" ht="12">
      <c r="A608" s="114" t="str">
        <f>SUBSTITUTE('STAL 150'!B26,"_",'STAL 150'!$E$9,1)</f>
        <v>SS100-V-RU100-G</v>
      </c>
      <c r="B608" s="115">
        <f>'STAL 150'!$H$3</f>
        <v>0</v>
      </c>
      <c r="C608" s="115">
        <f>'STAL 150'!$H$6</f>
        <v>0</v>
      </c>
      <c r="D608" s="115">
        <f>'STAL 150'!$H$4</f>
        <v>0</v>
      </c>
      <c r="E608" s="115" t="str">
        <f>'STAL 150'!$H$5</f>
        <v>SHO</v>
      </c>
      <c r="F608" s="201">
        <f>'STAL 150'!$B$2</f>
        <v>0</v>
      </c>
      <c r="G608" s="204" t="str">
        <f>'STAL 150'!$B$7</f>
        <v>2019-04-2</v>
      </c>
      <c r="H608" s="115">
        <f>'STAL 150'!$H$3</f>
        <v>0</v>
      </c>
      <c r="I608" s="115" t="str">
        <f t="shared" si="39"/>
        <v>SS100-V-RU100-G</v>
      </c>
      <c r="J608" s="124">
        <f>'STAL 150'!E26</f>
        <v>0</v>
      </c>
    </row>
    <row r="609" spans="1:10" ht="12">
      <c r="A609" s="114" t="str">
        <f>SUBSTITUTE('STAL 150'!B27,"_",'STAL 150'!$E$9,1)</f>
        <v>SS100-V-MU----D</v>
      </c>
      <c r="B609" s="115">
        <f>'STAL 150'!$H$3</f>
        <v>0</v>
      </c>
      <c r="C609" s="115">
        <f>'STAL 150'!$H$6</f>
        <v>0</v>
      </c>
      <c r="D609" s="115">
        <f>'STAL 150'!$H$4</f>
        <v>0</v>
      </c>
      <c r="E609" s="115" t="str">
        <f>'STAL 150'!$H$5</f>
        <v>SHO</v>
      </c>
      <c r="F609" s="201">
        <f>'STAL 150'!$B$2</f>
        <v>0</v>
      </c>
      <c r="G609" s="204" t="str">
        <f>'STAL 150'!$B$7</f>
        <v>2019-04-2</v>
      </c>
      <c r="H609" s="115">
        <f>'STAL 150'!$H$3</f>
        <v>0</v>
      </c>
      <c r="I609" s="115" t="str">
        <f t="shared" si="39"/>
        <v>SS100-V-MU----D</v>
      </c>
      <c r="J609" s="124">
        <f>'STAL 150'!E27</f>
        <v>0</v>
      </c>
    </row>
    <row r="610" spans="1:10" ht="12">
      <c r="A610" s="114" t="str">
        <f>SUBSTITUTE('STAL 150'!B28,"_",'STAL 150'!$E$9,1)</f>
        <v>SS100-V-KO060-G</v>
      </c>
      <c r="B610" s="115">
        <f>'STAL 150'!$H$3</f>
        <v>0</v>
      </c>
      <c r="C610" s="115">
        <f>'STAL 150'!$H$6</f>
        <v>0</v>
      </c>
      <c r="D610" s="115">
        <f>'STAL 150'!$H$4</f>
        <v>0</v>
      </c>
      <c r="E610" s="115" t="str">
        <f>'STAL 150'!$H$5</f>
        <v>SHO</v>
      </c>
      <c r="F610" s="201">
        <f>'STAL 150'!$B$2</f>
        <v>0</v>
      </c>
      <c r="G610" s="204" t="str">
        <f>'STAL 150'!$B$7</f>
        <v>2019-04-2</v>
      </c>
      <c r="H610" s="115">
        <f>'STAL 150'!$H$3</f>
        <v>0</v>
      </c>
      <c r="I610" s="115" t="str">
        <f t="shared" si="39"/>
        <v>SS100-V-KO060-G</v>
      </c>
      <c r="J610" s="124">
        <f>'STAL 150'!E28</f>
        <v>0</v>
      </c>
    </row>
    <row r="611" spans="1:10" ht="12">
      <c r="A611" s="114" t="str">
        <f>SUBSTITUTE('STAL 150'!B29,"_",'STAL 150'!$E$9,1)</f>
        <v>SS100-V-TR060-D</v>
      </c>
      <c r="B611" s="115">
        <f>'STAL 150'!$H$3</f>
        <v>0</v>
      </c>
      <c r="C611" s="115">
        <f>'STAL 150'!$H$6</f>
        <v>0</v>
      </c>
      <c r="D611" s="115">
        <f>'STAL 150'!$H$4</f>
        <v>0</v>
      </c>
      <c r="E611" s="115" t="str">
        <f>'STAL 150'!$H$5</f>
        <v>SHO</v>
      </c>
      <c r="F611" s="201">
        <f>'STAL 150'!$B$2</f>
        <v>0</v>
      </c>
      <c r="G611" s="204" t="str">
        <f>'STAL 150'!$B$7</f>
        <v>2019-04-2</v>
      </c>
      <c r="H611" s="115">
        <f>'STAL 150'!$H$3</f>
        <v>0</v>
      </c>
      <c r="I611" s="115" t="str">
        <f t="shared" si="39"/>
        <v>SS100-V-TR060-D</v>
      </c>
      <c r="J611" s="124">
        <f>'STAL 150'!E29</f>
        <v>0</v>
      </c>
    </row>
    <row r="612" spans="1:10" ht="12">
      <c r="A612" s="114" t="str">
        <f>SUBSTITUTE('STAL 150'!B30,"_",'STAL 150'!$E$9,1)</f>
        <v>SS100-V-OM----D</v>
      </c>
      <c r="B612" s="115">
        <f>'STAL 150'!$H$3</f>
        <v>0</v>
      </c>
      <c r="C612" s="115">
        <f>'STAL 150'!$H$6</f>
        <v>0</v>
      </c>
      <c r="D612" s="115">
        <f>'STAL 150'!$H$4</f>
        <v>0</v>
      </c>
      <c r="E612" s="115" t="str">
        <f>'STAL 150'!$H$5</f>
        <v>SHO</v>
      </c>
      <c r="F612" s="201">
        <f>'STAL 150'!$B$2</f>
        <v>0</v>
      </c>
      <c r="G612" s="204" t="str">
        <f>'STAL 150'!$B$7</f>
        <v>2019-04-2</v>
      </c>
      <c r="H612" s="115">
        <f>'STAL 150'!$H$3</f>
        <v>0</v>
      </c>
      <c r="I612" s="115" t="str">
        <f t="shared" si="39"/>
        <v>SS100-V-OM----D</v>
      </c>
      <c r="J612" s="124">
        <f>'STAL 150'!E30</f>
        <v>0</v>
      </c>
    </row>
    <row r="613" spans="1:10" ht="12">
      <c r="A613" s="114" t="str">
        <f>SUBSTITUTE('STAL 150'!B32,"_",'STAL 150'!$E$9,1)</f>
        <v>SS120-V-RU400-G</v>
      </c>
      <c r="B613" s="115">
        <f>'STAL 150'!$H$3</f>
        <v>0</v>
      </c>
      <c r="C613" s="115">
        <f>'STAL 150'!$H$6</f>
        <v>0</v>
      </c>
      <c r="D613" s="115">
        <f>'STAL 150'!$H$4</f>
        <v>0</v>
      </c>
      <c r="E613" s="115" t="str">
        <f>'STAL 150'!$H$5</f>
        <v>SHO</v>
      </c>
      <c r="F613" s="201">
        <f>'STAL 150'!$B$2</f>
        <v>0</v>
      </c>
      <c r="G613" s="204" t="str">
        <f>'STAL 150'!$B$7</f>
        <v>2019-04-2</v>
      </c>
      <c r="H613" s="115">
        <f>'STAL 150'!$H$3</f>
        <v>0</v>
      </c>
      <c r="I613" s="115" t="str">
        <f t="shared" si="39"/>
        <v>SS120-V-RU400-G</v>
      </c>
      <c r="J613" s="124">
        <f>'STAL 150'!E32</f>
        <v>0</v>
      </c>
    </row>
    <row r="614" spans="1:10" ht="12">
      <c r="A614" s="114" t="str">
        <f>SUBSTITUTE('STAL 150'!B33,"_",'STAL 150'!$E$9,1)</f>
        <v>SS120-V-MU----D</v>
      </c>
      <c r="B614" s="115">
        <f>'STAL 150'!$H$3</f>
        <v>0</v>
      </c>
      <c r="C614" s="115">
        <f>'STAL 150'!$H$6</f>
        <v>0</v>
      </c>
      <c r="D614" s="115">
        <f>'STAL 150'!$H$4</f>
        <v>0</v>
      </c>
      <c r="E614" s="115" t="str">
        <f>'STAL 150'!$H$5</f>
        <v>SHO</v>
      </c>
      <c r="F614" s="201">
        <f>'STAL 150'!$B$2</f>
        <v>0</v>
      </c>
      <c r="G614" s="204" t="str">
        <f>'STAL 150'!$B$7</f>
        <v>2019-04-2</v>
      </c>
      <c r="H614" s="115">
        <f>'STAL 150'!$H$3</f>
        <v>0</v>
      </c>
      <c r="I614" s="115" t="str">
        <f t="shared" si="39"/>
        <v>SS120-V-MU----D</v>
      </c>
      <c r="J614" s="124">
        <f>'STAL 150'!E33</f>
        <v>0</v>
      </c>
    </row>
    <row r="615" spans="1:10" ht="12">
      <c r="A615" s="114" t="str">
        <f>SUBSTITUTE('STAL 150'!B34,"_",'STAL 150'!$E$9,1)</f>
        <v>SS120-V-KO072-D</v>
      </c>
      <c r="B615" s="115">
        <f>'STAL 150'!$H$3</f>
        <v>0</v>
      </c>
      <c r="C615" s="115">
        <f>'STAL 150'!$H$6</f>
        <v>0</v>
      </c>
      <c r="D615" s="115">
        <f>'STAL 150'!$H$4</f>
        <v>0</v>
      </c>
      <c r="E615" s="115" t="str">
        <f>'STAL 150'!$H$5</f>
        <v>SHO</v>
      </c>
      <c r="F615" s="201">
        <f>'STAL 150'!$B$2</f>
        <v>0</v>
      </c>
      <c r="G615" s="204" t="str">
        <f>'STAL 150'!$B$7</f>
        <v>2019-04-2</v>
      </c>
      <c r="H615" s="115">
        <f>'STAL 150'!$H$3</f>
        <v>0</v>
      </c>
      <c r="I615" s="115" t="str">
        <f t="shared" si="39"/>
        <v>SS120-V-KO072-D</v>
      </c>
      <c r="J615" s="124">
        <f>'STAL 150'!E34</f>
        <v>0</v>
      </c>
    </row>
    <row r="616" spans="1:10" ht="12">
      <c r="A616" s="114" t="str">
        <f>SUBSTITUTE('STAL 150'!B35,"_",'STAL 150'!$E$9,1)</f>
        <v>SS120-V-OM----D</v>
      </c>
      <c r="B616" s="115">
        <f>'STAL 150'!$H$3</f>
        <v>0</v>
      </c>
      <c r="C616" s="115">
        <f>'STAL 150'!$H$6</f>
        <v>0</v>
      </c>
      <c r="D616" s="115">
        <f>'STAL 150'!$H$4</f>
        <v>0</v>
      </c>
      <c r="E616" s="115" t="str">
        <f>'STAL 150'!$H$5</f>
        <v>SHO</v>
      </c>
      <c r="F616" s="201">
        <f>'STAL 150'!$B$2</f>
        <v>0</v>
      </c>
      <c r="G616" s="204" t="str">
        <f>'STAL 150'!$B$7</f>
        <v>2019-04-2</v>
      </c>
      <c r="H616" s="115">
        <f>'STAL 150'!$H$3</f>
        <v>0</v>
      </c>
      <c r="I616" s="115" t="str">
        <f t="shared" si="39"/>
        <v>SS120-V-OM----D</v>
      </c>
      <c r="J616" s="124">
        <f>'STAL 150'!E35</f>
        <v>0</v>
      </c>
    </row>
    <row r="617" spans="1:10" ht="12">
      <c r="A617" s="114" t="str">
        <f>SUBSTITUTE('STAL 150'!B11,"_",'STAL 150'!$F$9,1)</f>
        <v>RS150-I-RY400-G</v>
      </c>
      <c r="B617" s="115">
        <f>'STAL 150'!$H$3</f>
        <v>0</v>
      </c>
      <c r="C617" s="115">
        <f>'STAL 150'!$H$6</f>
        <v>0</v>
      </c>
      <c r="D617" s="115">
        <f>'STAL 150'!$H$4</f>
        <v>0</v>
      </c>
      <c r="E617" s="115" t="str">
        <f>'STAL 150'!$H$5</f>
        <v>SHO</v>
      </c>
      <c r="F617" s="201">
        <f>'STAL 150'!$B$2</f>
        <v>0</v>
      </c>
      <c r="G617" s="204" t="str">
        <f>'STAL 150'!$B$7</f>
        <v>2019-04-2</v>
      </c>
      <c r="H617" s="115">
        <f>'STAL 150'!$H$3</f>
        <v>0</v>
      </c>
      <c r="I617" s="115" t="str">
        <f t="shared" si="39"/>
        <v>RS150-I-RY400-G</v>
      </c>
      <c r="J617" s="124">
        <f>'STAL 150'!F11</f>
        <v>0</v>
      </c>
    </row>
    <row r="618" spans="1:10" ht="12">
      <c r="A618" s="114" t="str">
        <f>SUBSTITUTE('STAL 150'!B12,"_",'STAL 150'!$F$9,1)</f>
        <v>RS150-I-HD----D</v>
      </c>
      <c r="B618" s="115">
        <f>'STAL 150'!$H$3</f>
        <v>0</v>
      </c>
      <c r="C618" s="115">
        <f>'STAL 150'!$H$6</f>
        <v>0</v>
      </c>
      <c r="D618" s="115">
        <f>'STAL 150'!$H$4</f>
        <v>0</v>
      </c>
      <c r="E618" s="115" t="str">
        <f>'STAL 150'!$H$5</f>
        <v>SHO</v>
      </c>
      <c r="F618" s="201">
        <f>'STAL 150'!$B$2</f>
        <v>0</v>
      </c>
      <c r="G618" s="204" t="str">
        <f>'STAL 150'!$B$7</f>
        <v>2019-04-2</v>
      </c>
      <c r="H618" s="115">
        <f>'STAL 150'!$H$3</f>
        <v>0</v>
      </c>
      <c r="I618" s="115" t="str">
        <f aca="true" t="shared" si="40" ref="I618:I639">SUBSTITUTE(SUBSTITUTE(SUBSTITUTE(SUBSTITUTE(SUBSTITUTE(A618,"RS135","RS130",1),"SS090","SS087",1),"RO135","RO130",1),"OP090","OP087",1),"RS120","RS110",1)</f>
        <v>RS150-I-HD----D</v>
      </c>
      <c r="J618" s="124">
        <f>'STAL 150'!F12</f>
        <v>0</v>
      </c>
    </row>
    <row r="619" spans="1:10" ht="12">
      <c r="A619" s="114" t="str">
        <f>SUBSTITUTE('STAL 150'!B13,"_",'STAL 150'!$F$9,1)</f>
        <v>RS150-I-HG----D</v>
      </c>
      <c r="B619" s="115">
        <f>'STAL 150'!$H$3</f>
        <v>0</v>
      </c>
      <c r="C619" s="115">
        <f>'STAL 150'!$H$6</f>
        <v>0</v>
      </c>
      <c r="D619" s="115">
        <f>'STAL 150'!$H$4</f>
        <v>0</v>
      </c>
      <c r="E619" s="115" t="str">
        <f>'STAL 150'!$H$5</f>
        <v>SHO</v>
      </c>
      <c r="F619" s="201">
        <f>'STAL 150'!$B$2</f>
        <v>0</v>
      </c>
      <c r="G619" s="204" t="str">
        <f>'STAL 150'!$B$7</f>
        <v>2019-04-2</v>
      </c>
      <c r="H619" s="115">
        <f>'STAL 150'!$H$3</f>
        <v>0</v>
      </c>
      <c r="I619" s="115" t="str">
        <f t="shared" si="40"/>
        <v>RS150-I-HG----D</v>
      </c>
      <c r="J619" s="124">
        <f>'STAL 150'!F13</f>
        <v>0</v>
      </c>
    </row>
    <row r="620" spans="1:10" ht="12">
      <c r="A620" s="114" t="str">
        <f>SUBSTITUTE('STAL 150'!B14,"_",'STAL 150'!$F$9,1)</f>
        <v>RS150-I-LA----D</v>
      </c>
      <c r="B620" s="115">
        <f>'STAL 150'!$H$3</f>
        <v>0</v>
      </c>
      <c r="C620" s="115">
        <f>'STAL 150'!$H$6</f>
        <v>0</v>
      </c>
      <c r="D620" s="115">
        <f>'STAL 150'!$H$4</f>
        <v>0</v>
      </c>
      <c r="E620" s="115" t="str">
        <f>'STAL 150'!$H$5</f>
        <v>SHO</v>
      </c>
      <c r="F620" s="201">
        <f>'STAL 150'!$B$2</f>
        <v>0</v>
      </c>
      <c r="G620" s="204" t="str">
        <f>'STAL 150'!$B$7</f>
        <v>2019-04-2</v>
      </c>
      <c r="H620" s="115">
        <f>'STAL 150'!$H$3</f>
        <v>0</v>
      </c>
      <c r="I620" s="115" t="str">
        <f t="shared" si="40"/>
        <v>RS150-I-LA----D</v>
      </c>
      <c r="J620" s="124">
        <f>'STAL 150'!F14</f>
        <v>0</v>
      </c>
    </row>
    <row r="621" spans="1:10" ht="12">
      <c r="A621" s="114" t="str">
        <f>SUBSTITUTE('STAL 150'!B15,"_",'STAL 150'!$F$9,1)</f>
        <v>RS150-I-LH----D</v>
      </c>
      <c r="B621" s="115">
        <f>'STAL 150'!$H$3</f>
        <v>0</v>
      </c>
      <c r="C621" s="115">
        <f>'STAL 150'!$H$6</f>
        <v>0</v>
      </c>
      <c r="D621" s="115">
        <f>'STAL 150'!$H$4</f>
        <v>0</v>
      </c>
      <c r="E621" s="115" t="str">
        <f>'STAL 150'!$H$5</f>
        <v>SHO</v>
      </c>
      <c r="F621" s="201">
        <f>'STAL 150'!$B$2</f>
        <v>0</v>
      </c>
      <c r="G621" s="204" t="str">
        <f>'STAL 150'!$B$7</f>
        <v>2019-04-2</v>
      </c>
      <c r="H621" s="115">
        <f>'STAL 150'!$H$3</f>
        <v>0</v>
      </c>
      <c r="I621" s="115" t="str">
        <f t="shared" si="40"/>
        <v>RS150-I-LH----D</v>
      </c>
      <c r="J621" s="124">
        <f>'STAL 150'!F15</f>
        <v>0</v>
      </c>
    </row>
    <row r="622" spans="1:10" ht="12">
      <c r="A622" s="114" t="str">
        <f>SUBSTITUTE('STAL 150'!B16,"_",'STAL 150'!$F$9,1)</f>
        <v>RS150-I-LW090-D</v>
      </c>
      <c r="B622" s="115">
        <f>'STAL 150'!$H$3</f>
        <v>0</v>
      </c>
      <c r="C622" s="115">
        <f>'STAL 150'!$H$6</f>
        <v>0</v>
      </c>
      <c r="D622" s="115">
        <f>'STAL 150'!$H$4</f>
        <v>0</v>
      </c>
      <c r="E622" s="115" t="str">
        <f>'STAL 150'!$H$5</f>
        <v>SHO</v>
      </c>
      <c r="F622" s="201">
        <f>'STAL 150'!$B$2</f>
        <v>0</v>
      </c>
      <c r="G622" s="204" t="str">
        <f>'STAL 150'!$B$7</f>
        <v>2019-04-2</v>
      </c>
      <c r="H622" s="115">
        <f>'STAL 150'!$H$3</f>
        <v>0</v>
      </c>
      <c r="I622" s="115" t="str">
        <f t="shared" si="40"/>
        <v>RS150-I-LW090-D</v>
      </c>
      <c r="J622" s="124">
        <f>'STAL 150'!F16</f>
        <v>0</v>
      </c>
    </row>
    <row r="623" spans="1:10" ht="12">
      <c r="A623" s="114" t="str">
        <f>SUBSTITUTE('STAL 150'!B17,"_",'STAL 150'!$F$9,1)</f>
        <v>RS150-I-LZ090-D</v>
      </c>
      <c r="B623" s="115">
        <f>'STAL 150'!$H$3</f>
        <v>0</v>
      </c>
      <c r="C623" s="115">
        <f>'STAL 150'!$H$6</f>
        <v>0</v>
      </c>
      <c r="D623" s="115">
        <f>'STAL 150'!$H$4</f>
        <v>0</v>
      </c>
      <c r="E623" s="115" t="str">
        <f>'STAL 150'!$H$5</f>
        <v>SHO</v>
      </c>
      <c r="F623" s="201">
        <f>'STAL 150'!$B$2</f>
        <v>0</v>
      </c>
      <c r="G623" s="204" t="str">
        <f>'STAL 150'!$B$7</f>
        <v>2019-04-2</v>
      </c>
      <c r="H623" s="115">
        <f>'STAL 150'!$H$3</f>
        <v>0</v>
      </c>
      <c r="I623" s="115" t="str">
        <f t="shared" si="40"/>
        <v>RS150-I-LZ090-D</v>
      </c>
      <c r="J623" s="124">
        <f>'STAL 150'!F17</f>
        <v>0</v>
      </c>
    </row>
    <row r="624" spans="1:10" ht="12">
      <c r="A624" s="114" t="str">
        <f>SUBSTITUTE('STAL 150'!B18,"_",'STAL 150'!$F$9,1)</f>
        <v>RS150-I-LW135-D</v>
      </c>
      <c r="B624" s="115">
        <f>'STAL 150'!$H$3</f>
        <v>0</v>
      </c>
      <c r="C624" s="115">
        <f>'STAL 150'!$H$6</f>
        <v>0</v>
      </c>
      <c r="D624" s="115">
        <f>'STAL 150'!$H$4</f>
        <v>0</v>
      </c>
      <c r="E624" s="115" t="str">
        <f>'STAL 150'!$H$5</f>
        <v>SHO</v>
      </c>
      <c r="F624" s="201">
        <f>'STAL 150'!$B$2</f>
        <v>0</v>
      </c>
      <c r="G624" s="204" t="str">
        <f>'STAL 150'!$B$7</f>
        <v>2019-04-2</v>
      </c>
      <c r="H624" s="115">
        <f>'STAL 150'!$H$3</f>
        <v>0</v>
      </c>
      <c r="I624" s="115" t="str">
        <f t="shared" si="40"/>
        <v>RS150-I-LW135-D</v>
      </c>
      <c r="J624" s="124">
        <f>'STAL 150'!F18</f>
        <v>0</v>
      </c>
    </row>
    <row r="625" spans="1:10" ht="12">
      <c r="A625" s="114" t="str">
        <f>SUBSTITUTE('STAL 150'!B19,"_",'STAL 150'!$F$9,1)</f>
        <v>RS150-I-LZ135-D</v>
      </c>
      <c r="B625" s="115">
        <f>'STAL 150'!$H$3</f>
        <v>0</v>
      </c>
      <c r="C625" s="115">
        <f>'STAL 150'!$H$6</f>
        <v>0</v>
      </c>
      <c r="D625" s="115">
        <f>'STAL 150'!$H$4</f>
        <v>0</v>
      </c>
      <c r="E625" s="115" t="str">
        <f>'STAL 150'!$H$5</f>
        <v>SHO</v>
      </c>
      <c r="F625" s="201">
        <f>'STAL 150'!$B$2</f>
        <v>0</v>
      </c>
      <c r="G625" s="204" t="str">
        <f>'STAL 150'!$B$7</f>
        <v>2019-04-2</v>
      </c>
      <c r="H625" s="115">
        <f>'STAL 150'!$H$3</f>
        <v>0</v>
      </c>
      <c r="I625" s="115" t="str">
        <f t="shared" si="40"/>
        <v>RS150-I-LZ135-D</v>
      </c>
      <c r="J625" s="124">
        <f>'STAL 150'!F19</f>
        <v>0</v>
      </c>
    </row>
    <row r="626" spans="1:10" ht="12">
      <c r="A626" s="114" t="str">
        <f>SUBSTITUTE('STAL 150'!B20,"_",'STAL 150'!$F$9,1)</f>
        <v>RS150-I-OP100-D</v>
      </c>
      <c r="B626" s="115">
        <f>'STAL 150'!$H$3</f>
        <v>0</v>
      </c>
      <c r="C626" s="115">
        <f>'STAL 150'!$H$6</f>
        <v>0</v>
      </c>
      <c r="D626" s="115">
        <f>'STAL 150'!$H$4</f>
        <v>0</v>
      </c>
      <c r="E626" s="115" t="str">
        <f>'STAL 150'!$H$5</f>
        <v>SHO</v>
      </c>
      <c r="F626" s="201">
        <f>'STAL 150'!$B$2</f>
        <v>0</v>
      </c>
      <c r="G626" s="204" t="str">
        <f>'STAL 150'!$B$7</f>
        <v>2019-04-2</v>
      </c>
      <c r="H626" s="115">
        <f>'STAL 150'!$H$3</f>
        <v>0</v>
      </c>
      <c r="I626" s="115" t="str">
        <f t="shared" si="40"/>
        <v>RS150-I-OP100-D</v>
      </c>
      <c r="J626" s="124">
        <f>'STAL 150'!F20</f>
        <v>0</v>
      </c>
    </row>
    <row r="627" spans="1:10" ht="12">
      <c r="A627" s="114" t="str">
        <f>SUBSTITUTE('STAL 150'!B21,"_",'STAL 150'!$F$9,1)</f>
        <v>RS150-I-OP120-D</v>
      </c>
      <c r="B627" s="115">
        <f>'STAL 150'!$H$3</f>
        <v>0</v>
      </c>
      <c r="C627" s="115">
        <f>'STAL 150'!$H$6</f>
        <v>0</v>
      </c>
      <c r="D627" s="115">
        <f>'STAL 150'!$H$4</f>
        <v>0</v>
      </c>
      <c r="E627" s="115" t="str">
        <f>'STAL 150'!$H$5</f>
        <v>SHO</v>
      </c>
      <c r="F627" s="201">
        <f>'STAL 150'!$B$2</f>
        <v>0</v>
      </c>
      <c r="G627" s="204" t="str">
        <f>'STAL 150'!$B$7</f>
        <v>2019-04-2</v>
      </c>
      <c r="H627" s="115">
        <f>'STAL 150'!$H$3</f>
        <v>0</v>
      </c>
      <c r="I627" s="115" t="str">
        <f t="shared" si="40"/>
        <v>RS150-I-OP120-D</v>
      </c>
      <c r="J627" s="124">
        <f>'STAL 150'!F21</f>
        <v>0</v>
      </c>
    </row>
    <row r="628" spans="1:10" ht="12">
      <c r="A628" s="114" t="str">
        <f>SUBSTITUTE('STAL 150'!B22,"_",'STAL 150'!$F$9,1)</f>
        <v>RSUNI-I-KZ100</v>
      </c>
      <c r="B628" s="115">
        <f>'STAL 150'!$H$3</f>
        <v>0</v>
      </c>
      <c r="C628" s="115">
        <f>'STAL 150'!$H$6</f>
        <v>0</v>
      </c>
      <c r="D628" s="115">
        <f>'STAL 150'!$H$4</f>
        <v>0</v>
      </c>
      <c r="E628" s="115" t="str">
        <f>'STAL 150'!$H$5</f>
        <v>SHO</v>
      </c>
      <c r="F628" s="201">
        <f>'STAL 150'!$B$2</f>
        <v>0</v>
      </c>
      <c r="G628" s="204" t="str">
        <f>'STAL 150'!$B$7</f>
        <v>2019-04-2</v>
      </c>
      <c r="H628" s="115">
        <f>'STAL 150'!$H$3</f>
        <v>0</v>
      </c>
      <c r="I628" s="115" t="str">
        <f>SUBSTITUTE(SUBSTITUTE(SUBSTITUTE(SUBSTITUTE(SUBSTITUTE(A628,"RS135","RS130",1),"SS090","SS087",1),"RO135","RO130",1),"OP090","OP087",1),"RS120","RS110",1)</f>
        <v>RSUNI-I-KZ100</v>
      </c>
      <c r="J628" s="124">
        <f>'STAL 150'!F22</f>
        <v>0</v>
      </c>
    </row>
    <row r="629" spans="1:10" ht="12">
      <c r="A629" s="114" t="str">
        <f>SUBSTITUTE('STAL 150'!B23,"_",'STAL 150'!$F$9,1)</f>
        <v>RS150-I-ZU----Z</v>
      </c>
      <c r="B629" s="115">
        <f>'STAL 150'!$H$3</f>
        <v>0</v>
      </c>
      <c r="C629" s="115">
        <f>'STAL 150'!$H$6</f>
        <v>0</v>
      </c>
      <c r="D629" s="115">
        <f>'STAL 150'!$H$4</f>
        <v>0</v>
      </c>
      <c r="E629" s="115" t="str">
        <f>'STAL 150'!$H$5</f>
        <v>SHO</v>
      </c>
      <c r="F629" s="201">
        <f>'STAL 150'!$B$2</f>
        <v>0</v>
      </c>
      <c r="G629" s="204" t="str">
        <f>'STAL 150'!$B$7</f>
        <v>2019-04-2</v>
      </c>
      <c r="H629" s="115">
        <f>'STAL 150'!$H$3</f>
        <v>0</v>
      </c>
      <c r="I629" s="115" t="str">
        <f t="shared" si="40"/>
        <v>RS150-I-ZU----Z</v>
      </c>
      <c r="J629" s="124">
        <f>'STAL 150'!F23</f>
        <v>0</v>
      </c>
    </row>
    <row r="630" spans="1:10" ht="12">
      <c r="A630" s="114" t="str">
        <f>SUBSTITUTE('STAL 150'!B25,"_",'STAL 150'!$F$9,1)</f>
        <v>SS100-I-RU300-G</v>
      </c>
      <c r="B630" s="115">
        <f>'STAL 150'!$H$3</f>
        <v>0</v>
      </c>
      <c r="C630" s="115">
        <f>'STAL 150'!$H$6</f>
        <v>0</v>
      </c>
      <c r="D630" s="115">
        <f>'STAL 150'!$H$4</f>
        <v>0</v>
      </c>
      <c r="E630" s="115" t="str">
        <f>'STAL 150'!$H$5</f>
        <v>SHO</v>
      </c>
      <c r="F630" s="201">
        <f>'STAL 150'!$B$2</f>
        <v>0</v>
      </c>
      <c r="G630" s="204" t="str">
        <f>'STAL 150'!$B$7</f>
        <v>2019-04-2</v>
      </c>
      <c r="H630" s="115">
        <f>'STAL 150'!$H$3</f>
        <v>0</v>
      </c>
      <c r="I630" s="115" t="str">
        <f t="shared" si="40"/>
        <v>SS100-I-RU300-G</v>
      </c>
      <c r="J630" s="124">
        <f>'STAL 150'!F25</f>
        <v>0</v>
      </c>
    </row>
    <row r="631" spans="1:10" ht="12">
      <c r="A631" s="114" t="str">
        <f>SUBSTITUTE('STAL 150'!B26,"_",'STAL 150'!$F$9,1)</f>
        <v>SS100-I-RU100-G</v>
      </c>
      <c r="B631" s="115">
        <f>'STAL 150'!$H$3</f>
        <v>0</v>
      </c>
      <c r="C631" s="115">
        <f>'STAL 150'!$H$6</f>
        <v>0</v>
      </c>
      <c r="D631" s="115">
        <f>'STAL 150'!$H$4</f>
        <v>0</v>
      </c>
      <c r="E631" s="115" t="str">
        <f>'STAL 150'!$H$5</f>
        <v>SHO</v>
      </c>
      <c r="F631" s="201">
        <f>'STAL 150'!$B$2</f>
        <v>0</v>
      </c>
      <c r="G631" s="204" t="str">
        <f>'STAL 150'!$B$7</f>
        <v>2019-04-2</v>
      </c>
      <c r="H631" s="115">
        <f>'STAL 150'!$H$3</f>
        <v>0</v>
      </c>
      <c r="I631" s="115" t="str">
        <f t="shared" si="40"/>
        <v>SS100-I-RU100-G</v>
      </c>
      <c r="J631" s="124">
        <f>'STAL 150'!F26</f>
        <v>0</v>
      </c>
    </row>
    <row r="632" spans="1:10" ht="12">
      <c r="A632" s="114" t="str">
        <f>SUBSTITUTE('STAL 150'!B27,"_",'STAL 150'!$F$9,1)</f>
        <v>SS100-I-MU----D</v>
      </c>
      <c r="B632" s="115">
        <f>'STAL 150'!$H$3</f>
        <v>0</v>
      </c>
      <c r="C632" s="115">
        <f>'STAL 150'!$H$6</f>
        <v>0</v>
      </c>
      <c r="D632" s="115">
        <f>'STAL 150'!$H$4</f>
        <v>0</v>
      </c>
      <c r="E632" s="115" t="str">
        <f>'STAL 150'!$H$5</f>
        <v>SHO</v>
      </c>
      <c r="F632" s="201">
        <f>'STAL 150'!$B$2</f>
        <v>0</v>
      </c>
      <c r="G632" s="204" t="str">
        <f>'STAL 150'!$B$7</f>
        <v>2019-04-2</v>
      </c>
      <c r="H632" s="115">
        <f>'STAL 150'!$H$3</f>
        <v>0</v>
      </c>
      <c r="I632" s="115" t="str">
        <f t="shared" si="40"/>
        <v>SS100-I-MU----D</v>
      </c>
      <c r="J632" s="124">
        <f>'STAL 150'!F27</f>
        <v>0</v>
      </c>
    </row>
    <row r="633" spans="1:10" ht="12">
      <c r="A633" s="114" t="str">
        <f>SUBSTITUTE('STAL 150'!B28,"_",'STAL 150'!$F$9,1)</f>
        <v>SS100-I-KO060-G</v>
      </c>
      <c r="B633" s="115">
        <f>'STAL 150'!$H$3</f>
        <v>0</v>
      </c>
      <c r="C633" s="115">
        <f>'STAL 150'!$H$6</f>
        <v>0</v>
      </c>
      <c r="D633" s="115">
        <f>'STAL 150'!$H$4</f>
        <v>0</v>
      </c>
      <c r="E633" s="115" t="str">
        <f>'STAL 150'!$H$5</f>
        <v>SHO</v>
      </c>
      <c r="F633" s="201">
        <f>'STAL 150'!$B$2</f>
        <v>0</v>
      </c>
      <c r="G633" s="204" t="str">
        <f>'STAL 150'!$B$7</f>
        <v>2019-04-2</v>
      </c>
      <c r="H633" s="115">
        <f>'STAL 150'!$H$3</f>
        <v>0</v>
      </c>
      <c r="I633" s="115" t="str">
        <f t="shared" si="40"/>
        <v>SS100-I-KO060-G</v>
      </c>
      <c r="J633" s="124">
        <f>'STAL 150'!F28</f>
        <v>0</v>
      </c>
    </row>
    <row r="634" spans="1:10" ht="12">
      <c r="A634" s="114" t="str">
        <f>SUBSTITUTE('STAL 150'!B29,"_",'STAL 150'!$F$9,1)</f>
        <v>SS100-I-TR060-D</v>
      </c>
      <c r="B634" s="115">
        <f>'STAL 150'!$H$3</f>
        <v>0</v>
      </c>
      <c r="C634" s="115">
        <f>'STAL 150'!$H$6</f>
        <v>0</v>
      </c>
      <c r="D634" s="115">
        <f>'STAL 150'!$H$4</f>
        <v>0</v>
      </c>
      <c r="E634" s="115" t="str">
        <f>'STAL 150'!$H$5</f>
        <v>SHO</v>
      </c>
      <c r="F634" s="201">
        <f>'STAL 150'!$B$2</f>
        <v>0</v>
      </c>
      <c r="G634" s="204" t="str">
        <f>'STAL 150'!$B$7</f>
        <v>2019-04-2</v>
      </c>
      <c r="H634" s="115">
        <f>'STAL 150'!$H$3</f>
        <v>0</v>
      </c>
      <c r="I634" s="115" t="str">
        <f t="shared" si="40"/>
        <v>SS100-I-TR060-D</v>
      </c>
      <c r="J634" s="124">
        <f>'STAL 150'!F29</f>
        <v>0</v>
      </c>
    </row>
    <row r="635" spans="1:10" ht="12">
      <c r="A635" s="114" t="str">
        <f>SUBSTITUTE('STAL 150'!B30,"_",'STAL 150'!$F$9,1)</f>
        <v>SS100-I-OM----D</v>
      </c>
      <c r="B635" s="115">
        <f>'STAL 150'!$H$3</f>
        <v>0</v>
      </c>
      <c r="C635" s="115">
        <f>'STAL 150'!$H$6</f>
        <v>0</v>
      </c>
      <c r="D635" s="115">
        <f>'STAL 150'!$H$4</f>
        <v>0</v>
      </c>
      <c r="E635" s="115" t="str">
        <f>'STAL 150'!$H$5</f>
        <v>SHO</v>
      </c>
      <c r="F635" s="201">
        <f>'STAL 150'!$B$2</f>
        <v>0</v>
      </c>
      <c r="G635" s="204" t="str">
        <f>'STAL 150'!$B$7</f>
        <v>2019-04-2</v>
      </c>
      <c r="H635" s="115">
        <f>'STAL 150'!$H$3</f>
        <v>0</v>
      </c>
      <c r="I635" s="115" t="str">
        <f t="shared" si="40"/>
        <v>SS100-I-OM----D</v>
      </c>
      <c r="J635" s="124">
        <f>'STAL 150'!F30</f>
        <v>0</v>
      </c>
    </row>
    <row r="636" spans="1:10" ht="12">
      <c r="A636" s="114" t="str">
        <f>SUBSTITUTE('STAL 150'!B32,"_",'STAL 150'!$F$9,1)</f>
        <v>SS120-I-RU400-G</v>
      </c>
      <c r="B636" s="115">
        <f>'STAL 150'!$H$3</f>
        <v>0</v>
      </c>
      <c r="C636" s="115">
        <f>'STAL 150'!$H$6</f>
        <v>0</v>
      </c>
      <c r="D636" s="115">
        <f>'STAL 150'!$H$4</f>
        <v>0</v>
      </c>
      <c r="E636" s="115" t="str">
        <f>'STAL 150'!$H$5</f>
        <v>SHO</v>
      </c>
      <c r="F636" s="201">
        <f>'STAL 150'!$B$2</f>
        <v>0</v>
      </c>
      <c r="G636" s="204" t="str">
        <f>'STAL 150'!$B$7</f>
        <v>2019-04-2</v>
      </c>
      <c r="H636" s="115">
        <f>'STAL 150'!$H$3</f>
        <v>0</v>
      </c>
      <c r="I636" s="115" t="str">
        <f t="shared" si="40"/>
        <v>SS120-I-RU400-G</v>
      </c>
      <c r="J636" s="124">
        <f>'STAL 150'!F32</f>
        <v>0</v>
      </c>
    </row>
    <row r="637" spans="1:10" ht="12">
      <c r="A637" s="114" t="str">
        <f>SUBSTITUTE('STAL 150'!B33,"_",'STAL 150'!$F$9,1)</f>
        <v>SS120-I-MU----D</v>
      </c>
      <c r="B637" s="115">
        <f>'STAL 150'!$H$3</f>
        <v>0</v>
      </c>
      <c r="C637" s="115">
        <f>'STAL 150'!$H$6</f>
        <v>0</v>
      </c>
      <c r="D637" s="115">
        <f>'STAL 150'!$H$4</f>
        <v>0</v>
      </c>
      <c r="E637" s="115" t="str">
        <f>'STAL 150'!$H$5</f>
        <v>SHO</v>
      </c>
      <c r="F637" s="201">
        <f>'STAL 150'!$B$2</f>
        <v>0</v>
      </c>
      <c r="G637" s="204" t="str">
        <f>'STAL 150'!$B$7</f>
        <v>2019-04-2</v>
      </c>
      <c r="H637" s="115">
        <f>'STAL 150'!$H$3</f>
        <v>0</v>
      </c>
      <c r="I637" s="115" t="str">
        <f t="shared" si="40"/>
        <v>SS120-I-MU----D</v>
      </c>
      <c r="J637" s="124">
        <f>'STAL 150'!F33</f>
        <v>0</v>
      </c>
    </row>
    <row r="638" spans="1:10" ht="12">
      <c r="A638" s="114" t="str">
        <f>SUBSTITUTE('STAL 150'!B34,"_",'STAL 150'!$F$9,1)</f>
        <v>SS120-I-KO072-D</v>
      </c>
      <c r="B638" s="115">
        <f>'STAL 150'!$H$3</f>
        <v>0</v>
      </c>
      <c r="C638" s="115">
        <f>'STAL 150'!$H$6</f>
        <v>0</v>
      </c>
      <c r="D638" s="115">
        <f>'STAL 150'!$H$4</f>
        <v>0</v>
      </c>
      <c r="E638" s="115" t="str">
        <f>'STAL 150'!$H$5</f>
        <v>SHO</v>
      </c>
      <c r="F638" s="201">
        <f>'STAL 150'!$B$2</f>
        <v>0</v>
      </c>
      <c r="G638" s="204" t="str">
        <f>'STAL 150'!$B$7</f>
        <v>2019-04-2</v>
      </c>
      <c r="H638" s="115">
        <f>'STAL 150'!$H$3</f>
        <v>0</v>
      </c>
      <c r="I638" s="115" t="str">
        <f t="shared" si="40"/>
        <v>SS120-I-KO072-D</v>
      </c>
      <c r="J638" s="124">
        <f>'STAL 150'!F34</f>
        <v>0</v>
      </c>
    </row>
    <row r="639" spans="1:10" ht="12">
      <c r="A639" s="114" t="str">
        <f>SUBSTITUTE('STAL 150'!B35,"_",'STAL 150'!$F$9,1)</f>
        <v>SS120-I-OM----D</v>
      </c>
      <c r="B639" s="115">
        <f>'STAL 150'!$H$3</f>
        <v>0</v>
      </c>
      <c r="C639" s="115">
        <f>'STAL 150'!$H$6</f>
        <v>0</v>
      </c>
      <c r="D639" s="115">
        <f>'STAL 150'!$H$4</f>
        <v>0</v>
      </c>
      <c r="E639" s="115" t="str">
        <f>'STAL 150'!$H$5</f>
        <v>SHO</v>
      </c>
      <c r="F639" s="201">
        <f>'STAL 150'!$B$2</f>
        <v>0</v>
      </c>
      <c r="G639" s="204" t="str">
        <f>'STAL 150'!$B$7</f>
        <v>2019-04-2</v>
      </c>
      <c r="H639" s="115">
        <f>'STAL 150'!$H$3</f>
        <v>0</v>
      </c>
      <c r="I639" s="115" t="str">
        <f t="shared" si="40"/>
        <v>SS120-I-OM----D</v>
      </c>
      <c r="J639" s="124">
        <f>'STAL 150'!F35</f>
        <v>0</v>
      </c>
    </row>
    <row r="640" spans="1:10" ht="12">
      <c r="A640" s="114" t="str">
        <f>SUBSTITUTE('STAL 150'!B38,"_",'STAL 150'!$E$37,1)</f>
        <v>RSUNI-A-ZAPR--L</v>
      </c>
      <c r="B640" s="115">
        <f>'STAL 150'!$H$3</f>
        <v>0</v>
      </c>
      <c r="C640" s="115">
        <f>'STAL 150'!$H$6</f>
        <v>0</v>
      </c>
      <c r="D640" s="115">
        <f>'STAL 150'!$H$4</f>
        <v>0</v>
      </c>
      <c r="E640" s="115" t="str">
        <f>'STAL 150'!$H$5</f>
        <v>SHO</v>
      </c>
      <c r="F640" s="201">
        <f>'STAL 150'!$B$2</f>
        <v>0</v>
      </c>
      <c r="G640" s="204" t="str">
        <f>'STAL 150'!$B$7</f>
        <v>2019-04-2</v>
      </c>
      <c r="H640" s="115">
        <f>'STAL 150'!$H$3</f>
        <v>0</v>
      </c>
      <c r="I640" s="115" t="str">
        <f aca="true" t="shared" si="41" ref="I640:I657">SUBSTITUTE(SUBSTITUTE(SUBSTITUTE(SUBSTITUTE(SUBSTITUTE(A640,"RS135","RS130",1),"SS090","SS087",1),"RO135","RO130",1),"OP090","OP087",1),"RS120","RS110",1)</f>
        <v>RSUNI-A-ZAPR--L</v>
      </c>
      <c r="J640" s="124">
        <f>'STAL 150'!E38</f>
        <v>0</v>
      </c>
    </row>
    <row r="641" spans="1:10" ht="12">
      <c r="A641" s="114" t="str">
        <f>SUBSTITUTE('STAL 150'!B38,"_",'STAL 150'!$F$37,1)</f>
        <v>RSUNI-V-ZAPR--L</v>
      </c>
      <c r="B641" s="115">
        <f>'STAL 150'!$H$3</f>
        <v>0</v>
      </c>
      <c r="C641" s="115">
        <f>'STAL 150'!$H$6</f>
        <v>0</v>
      </c>
      <c r="D641" s="115">
        <f>'STAL 150'!$H$4</f>
        <v>0</v>
      </c>
      <c r="E641" s="115" t="str">
        <f>'STAL 150'!$H$5</f>
        <v>SHO</v>
      </c>
      <c r="F641" s="201">
        <f>'STAL 150'!$B$2</f>
        <v>0</v>
      </c>
      <c r="G641" s="204" t="str">
        <f>'STAL 150'!$B$7</f>
        <v>2019-04-2</v>
      </c>
      <c r="H641" s="115">
        <f>'STAL 150'!$H$3</f>
        <v>0</v>
      </c>
      <c r="I641" s="115" t="str">
        <f t="shared" si="41"/>
        <v>RSUNI-V-ZAPR--L</v>
      </c>
      <c r="J641" s="124">
        <f>'STAL 150'!F38</f>
        <v>0</v>
      </c>
    </row>
    <row r="642" spans="1:10" ht="12">
      <c r="A642" s="114" t="str">
        <f>SUBSTITUTE('STAL 150'!B38,"_",'STAL 150'!$G$37,1)</f>
        <v>RSUNI-L-ZAPR--L</v>
      </c>
      <c r="B642" s="115">
        <f>'STAL 150'!$H$3</f>
        <v>0</v>
      </c>
      <c r="C642" s="115">
        <f>'STAL 150'!$H$6</f>
        <v>0</v>
      </c>
      <c r="D642" s="115">
        <f>'STAL 150'!$H$4</f>
        <v>0</v>
      </c>
      <c r="E642" s="115" t="str">
        <f>'STAL 150'!$H$5</f>
        <v>SHO</v>
      </c>
      <c r="F642" s="201">
        <f>'STAL 150'!$B$2</f>
        <v>0</v>
      </c>
      <c r="G642" s="204" t="str">
        <f>'STAL 150'!$B$7</f>
        <v>2019-04-2</v>
      </c>
      <c r="H642" s="115">
        <f>'STAL 150'!$H$3</f>
        <v>0</v>
      </c>
      <c r="I642" s="115" t="str">
        <f>SUBSTITUTE(SUBSTITUTE(SUBSTITUTE(SUBSTITUTE(SUBSTITUTE(A642,"RS135","RS130",1),"SS090","SS087",1),"RO135","RO130",1),"OP090","OP087",1),"RS120","RS110",1)</f>
        <v>RSUNI-L-ZAPR--L</v>
      </c>
      <c r="J642" s="124">
        <f>'STAL 150'!G38</f>
        <v>0</v>
      </c>
    </row>
    <row r="643" spans="1:10" ht="12">
      <c r="A643" s="114" t="str">
        <f>SUBSTITUTE('STAL 150'!B39,"_",'STAL 150'!$D$9,1)</f>
        <v>RUUNI---W-300-D</v>
      </c>
      <c r="B643" s="115">
        <f>'STAL 150'!$H$3</f>
        <v>0</v>
      </c>
      <c r="C643" s="115">
        <f>'STAL 150'!$H$6</f>
        <v>0</v>
      </c>
      <c r="D643" s="115">
        <f>'STAL 150'!$H$4</f>
        <v>0</v>
      </c>
      <c r="E643" s="115" t="str">
        <f>'STAL 150'!$H$5</f>
        <v>SHO</v>
      </c>
      <c r="F643" s="201">
        <f>'STAL 150'!$B$2</f>
        <v>0</v>
      </c>
      <c r="G643" s="204" t="str">
        <f>'STAL 150'!$B$7</f>
        <v>2019-04-2</v>
      </c>
      <c r="H643" s="115">
        <f>'STAL 150'!$H$3</f>
        <v>0</v>
      </c>
      <c r="I643" s="115" t="str">
        <f t="shared" si="41"/>
        <v>RUUNI---W-300-D</v>
      </c>
      <c r="J643" s="124">
        <f>'STAL 150'!D39</f>
        <v>0</v>
      </c>
    </row>
    <row r="644" spans="1:10" ht="12">
      <c r="A644" s="114" t="str">
        <f>SUBSTITUTE('STAL 150'!B40,"_",'STAL 150'!$D$9,1)</f>
        <v>SPUNI---D-STW-D</v>
      </c>
      <c r="B644" s="115">
        <f>'STAL 150'!$H$3</f>
        <v>0</v>
      </c>
      <c r="C644" s="115">
        <f>'STAL 150'!$H$6</f>
        <v>0</v>
      </c>
      <c r="D644" s="115">
        <f>'STAL 150'!$H$4</f>
        <v>0</v>
      </c>
      <c r="E644" s="115" t="str">
        <f>'STAL 150'!$H$5</f>
        <v>SHO</v>
      </c>
      <c r="F644" s="201">
        <f>'STAL 150'!$B$2</f>
        <v>0</v>
      </c>
      <c r="G644" s="204" t="str">
        <f>'STAL 150'!$B$7</f>
        <v>2019-04-2</v>
      </c>
      <c r="H644" s="115">
        <f>'STAL 150'!$H$3</f>
        <v>0</v>
      </c>
      <c r="I644" s="115" t="str">
        <f t="shared" si="41"/>
        <v>SPUNI---D-STW-D</v>
      </c>
      <c r="J644" s="124">
        <f>'STAL 150'!D40</f>
        <v>0</v>
      </c>
    </row>
    <row r="645" spans="1:10" ht="12">
      <c r="A645" s="114" t="str">
        <f>SUBSTITUTE('STAL 150'!B41,"_",'STAL 150'!$D$9,1)</f>
        <v>SPUNI---D-080-D</v>
      </c>
      <c r="B645" s="115">
        <f>'STAL 150'!$H$3</f>
        <v>0</v>
      </c>
      <c r="C645" s="115">
        <f>'STAL 150'!$H$6</f>
        <v>0</v>
      </c>
      <c r="D645" s="115">
        <f>'STAL 150'!$H$4</f>
        <v>0</v>
      </c>
      <c r="E645" s="115" t="str">
        <f>'STAL 150'!$H$5</f>
        <v>SHO</v>
      </c>
      <c r="F645" s="201">
        <f>'STAL 150'!$B$2</f>
        <v>0</v>
      </c>
      <c r="G645" s="204" t="str">
        <f>'STAL 150'!$B$7</f>
        <v>2019-04-2</v>
      </c>
      <c r="H645" s="115">
        <f>'STAL 150'!$H$3</f>
        <v>0</v>
      </c>
      <c r="I645" s="115" t="str">
        <f t="shared" si="41"/>
        <v>SPUNI---D-080-D</v>
      </c>
      <c r="J645" s="124">
        <f>'STAL 150'!D41</f>
        <v>0</v>
      </c>
    </row>
    <row r="646" spans="1:10" ht="12">
      <c r="A646" s="114" t="str">
        <f>SUBSTITUTE('STAL 150'!B42,"_",'STAL 150'!$D$9,1)</f>
        <v>SPUNI---D-100-D</v>
      </c>
      <c r="B646" s="115">
        <f>'STAL 150'!$H$3</f>
        <v>0</v>
      </c>
      <c r="C646" s="115">
        <f>'STAL 150'!$H$6</f>
        <v>0</v>
      </c>
      <c r="D646" s="115">
        <f>'STAL 150'!$H$4</f>
        <v>0</v>
      </c>
      <c r="E646" s="115" t="str">
        <f>'STAL 150'!$H$5</f>
        <v>SHO</v>
      </c>
      <c r="F646" s="201">
        <f>'STAL 150'!$B$2</f>
        <v>0</v>
      </c>
      <c r="G646" s="204" t="str">
        <f>'STAL 150'!$B$7</f>
        <v>2019-04-2</v>
      </c>
      <c r="H646" s="115">
        <f>'STAL 150'!$H$3</f>
        <v>0</v>
      </c>
      <c r="I646" s="115" t="str">
        <f t="shared" si="41"/>
        <v>SPUNI---D-100-D</v>
      </c>
      <c r="J646" s="124">
        <f>'STAL 150'!D42</f>
        <v>0</v>
      </c>
    </row>
    <row r="647" spans="1:10" ht="12">
      <c r="A647" s="114" t="str">
        <f>SUBSTITUTE('STAL 150'!B43,"_",'STAL 150'!$D$9,1)</f>
        <v>SPUNI---D-140-D</v>
      </c>
      <c r="B647" s="115">
        <f>'STAL 150'!$H$3</f>
        <v>0</v>
      </c>
      <c r="C647" s="115">
        <f>'STAL 150'!$H$6</f>
        <v>0</v>
      </c>
      <c r="D647" s="115">
        <f>'STAL 150'!$H$4</f>
        <v>0</v>
      </c>
      <c r="E647" s="115" t="str">
        <f>'STAL 150'!$H$5</f>
        <v>SHO</v>
      </c>
      <c r="F647" s="201">
        <f>'STAL 150'!$B$2</f>
        <v>0</v>
      </c>
      <c r="G647" s="204" t="str">
        <f>'STAL 150'!$B$7</f>
        <v>2019-04-2</v>
      </c>
      <c r="H647" s="115">
        <f>'STAL 150'!$H$3</f>
        <v>0</v>
      </c>
      <c r="I647" s="115" t="str">
        <f t="shared" si="41"/>
        <v>SPUNI---D-140-D</v>
      </c>
      <c r="J647" s="124">
        <f>'STAL 150'!D43</f>
        <v>0</v>
      </c>
    </row>
    <row r="648" spans="1:10" ht="12">
      <c r="A648" s="114" t="str">
        <f>SUBSTITUTE('STAL 150'!B44,"_",'STAL 150'!$D$9,1)</f>
        <v>SPUNI---D-180-D</v>
      </c>
      <c r="B648" s="115">
        <f>'STAL 150'!$H$3</f>
        <v>0</v>
      </c>
      <c r="C648" s="115">
        <f>'STAL 150'!$H$6</f>
        <v>0</v>
      </c>
      <c r="D648" s="115">
        <f>'STAL 150'!$H$4</f>
        <v>0</v>
      </c>
      <c r="E648" s="115" t="str">
        <f>'STAL 150'!$H$5</f>
        <v>SHO</v>
      </c>
      <c r="F648" s="201">
        <f>'STAL 150'!$B$2</f>
        <v>0</v>
      </c>
      <c r="G648" s="204" t="str">
        <f>'STAL 150'!$B$7</f>
        <v>2019-04-2</v>
      </c>
      <c r="H648" s="115">
        <f>'STAL 150'!$H$3</f>
        <v>0</v>
      </c>
      <c r="I648" s="115" t="str">
        <f t="shared" si="41"/>
        <v>SPUNI---D-180-D</v>
      </c>
      <c r="J648" s="124">
        <f>'STAL 150'!D44</f>
        <v>0</v>
      </c>
    </row>
    <row r="649" spans="1:10" ht="12">
      <c r="A649" s="114" t="str">
        <f>SUBSTITUTE('STAL 150'!B45,"_",'STAL 150'!$D$9,1)</f>
        <v>SPUNI---D-220-D</v>
      </c>
      <c r="B649" s="115">
        <f>'STAL 150'!$H$3</f>
        <v>0</v>
      </c>
      <c r="C649" s="115">
        <f>'STAL 150'!$H$6</f>
        <v>0</v>
      </c>
      <c r="D649" s="115">
        <f>'STAL 150'!$H$4</f>
        <v>0</v>
      </c>
      <c r="E649" s="115" t="str">
        <f>'STAL 150'!$H$5</f>
        <v>SHO</v>
      </c>
      <c r="F649" s="201">
        <f>'STAL 150'!$B$2</f>
        <v>0</v>
      </c>
      <c r="G649" s="204" t="str">
        <f>'STAL 150'!$B$7</f>
        <v>2019-04-2</v>
      </c>
      <c r="H649" s="115">
        <f>'STAL 150'!$H$3</f>
        <v>0</v>
      </c>
      <c r="I649" s="115" t="str">
        <f t="shared" si="41"/>
        <v>SPUNI---D-220-D</v>
      </c>
      <c r="J649" s="124">
        <f>'STAL 150'!D45</f>
        <v>0</v>
      </c>
    </row>
    <row r="650" spans="1:10" ht="12">
      <c r="A650" s="114" t="str">
        <f>SUBSTITUTE('STAL 150'!B46,"_",'STAL 150'!$D$9,1)</f>
        <v>SPUNI---D-250-D</v>
      </c>
      <c r="B650" s="115">
        <f>'STAL 150'!$H$3</f>
        <v>0</v>
      </c>
      <c r="C650" s="115">
        <f>'STAL 150'!$H$6</f>
        <v>0</v>
      </c>
      <c r="D650" s="115">
        <f>'STAL 150'!$H$4</f>
        <v>0</v>
      </c>
      <c r="E650" s="115" t="str">
        <f>'STAL 150'!$H$5</f>
        <v>SHO</v>
      </c>
      <c r="F650" s="201">
        <f>'STAL 150'!$B$2</f>
        <v>0</v>
      </c>
      <c r="G650" s="204" t="str">
        <f>'STAL 150'!$B$7</f>
        <v>2019-04-2</v>
      </c>
      <c r="H650" s="115">
        <f>'STAL 150'!$H$3</f>
        <v>0</v>
      </c>
      <c r="I650" s="115" t="str">
        <f t="shared" si="41"/>
        <v>SPUNI---D-250-D</v>
      </c>
      <c r="J650" s="124">
        <f>'STAL 150'!D46</f>
        <v>0</v>
      </c>
    </row>
    <row r="651" spans="1:10" ht="12">
      <c r="A651" s="114" t="str">
        <f>SUBSTITUTE('STAL 150'!B47,"_",'STAL 150'!$D$9,1)</f>
        <v>SPUNI---D-300-D</v>
      </c>
      <c r="B651" s="115">
        <f>'STAL 150'!$H$3</f>
        <v>0</v>
      </c>
      <c r="C651" s="115">
        <f>'STAL 150'!$H$6</f>
        <v>0</v>
      </c>
      <c r="D651" s="115">
        <f>'STAL 150'!$H$4</f>
        <v>0</v>
      </c>
      <c r="E651" s="115" t="str">
        <f>'STAL 150'!$H$5</f>
        <v>SHO</v>
      </c>
      <c r="F651" s="201">
        <f>'STAL 150'!$B$2</f>
        <v>0</v>
      </c>
      <c r="G651" s="204" t="str">
        <f>'STAL 150'!$B$7</f>
        <v>2019-04-2</v>
      </c>
      <c r="H651" s="115">
        <f>'STAL 150'!$H$3</f>
        <v>0</v>
      </c>
      <c r="I651" s="115" t="str">
        <f t="shared" si="41"/>
        <v>SPUNI---D-300-D</v>
      </c>
      <c r="J651" s="124">
        <f>'STAL 150'!D47</f>
        <v>0</v>
      </c>
    </row>
    <row r="652" spans="1:10" ht="12">
      <c r="A652" s="114" t="str">
        <f>SUBSTITUTE('STAL 150'!B48,"_",'STAL 150'!$D$9,1)</f>
        <v>OG-POL110-KE110-K</v>
      </c>
      <c r="B652" s="115">
        <f>'STAL 150'!$H$3</f>
        <v>0</v>
      </c>
      <c r="C652" s="115">
        <f>'STAL 150'!$H$6</f>
        <v>0</v>
      </c>
      <c r="D652" s="115">
        <f>'STAL 150'!$H$4</f>
        <v>0</v>
      </c>
      <c r="E652" s="115" t="str">
        <f>'STAL 150'!$H$5</f>
        <v>SHO</v>
      </c>
      <c r="F652" s="201">
        <f>'STAL 150'!$B$2</f>
        <v>0</v>
      </c>
      <c r="G652" s="204" t="str">
        <f>'STAL 150'!$B$7</f>
        <v>2019-04-2</v>
      </c>
      <c r="H652" s="115">
        <f>'STAL 150'!$H$3</f>
        <v>0</v>
      </c>
      <c r="I652" s="115" t="str">
        <f t="shared" si="41"/>
        <v>OG-POL110-KE110-K</v>
      </c>
      <c r="J652" s="124">
        <f>'STAL 150'!D48</f>
        <v>0</v>
      </c>
    </row>
    <row r="653" spans="1:10" ht="12">
      <c r="A653" s="114" t="str">
        <f>SUBSTITUTE('STAL 150'!B49,"_",'STAL 150'!$E$47,1)</f>
        <v>OG-OSD---A-BUT-A</v>
      </c>
      <c r="B653" s="115">
        <f>'STAL 150'!$H$3</f>
        <v>0</v>
      </c>
      <c r="C653" s="115">
        <f>'STAL 150'!$H$6</f>
        <v>0</v>
      </c>
      <c r="D653" s="115">
        <f>'STAL 150'!$H$4</f>
        <v>0</v>
      </c>
      <c r="E653" s="115" t="str">
        <f>'STAL 150'!$H$5</f>
        <v>SHO</v>
      </c>
      <c r="F653" s="201">
        <f>'STAL 150'!$B$2</f>
        <v>0</v>
      </c>
      <c r="G653" s="204" t="str">
        <f>'STAL 150'!$B$7</f>
        <v>2019-04-2</v>
      </c>
      <c r="H653" s="115">
        <f>'STAL 150'!$H$3</f>
        <v>0</v>
      </c>
      <c r="I653" s="115" t="str">
        <f t="shared" si="41"/>
        <v>OG-OSD---A-BUT-A</v>
      </c>
      <c r="J653" s="124">
        <f>'STAL 150'!E49</f>
        <v>0</v>
      </c>
    </row>
    <row r="654" spans="1:10" ht="12">
      <c r="A654" s="114" t="str">
        <f>SUBSTITUTE('STAL 150'!B49,"_",'STAL 150'!$F$47,1)</f>
        <v>OG-OSD---B-BUT-A</v>
      </c>
      <c r="B654" s="115">
        <f>'STAL 150'!$H$3</f>
        <v>0</v>
      </c>
      <c r="C654" s="115">
        <f>'STAL 150'!$H$6</f>
        <v>0</v>
      </c>
      <c r="D654" s="115">
        <f>'STAL 150'!$H$4</f>
        <v>0</v>
      </c>
      <c r="E654" s="115" t="str">
        <f>'STAL 150'!$H$5</f>
        <v>SHO</v>
      </c>
      <c r="F654" s="201">
        <f>'STAL 150'!$B$2</f>
        <v>0</v>
      </c>
      <c r="G654" s="204" t="str">
        <f>'STAL 150'!$B$7</f>
        <v>2019-04-2</v>
      </c>
      <c r="H654" s="115">
        <f>'STAL 150'!$H$3</f>
        <v>0</v>
      </c>
      <c r="I654" s="115" t="str">
        <f t="shared" si="41"/>
        <v>OG-OSD---B-BUT-A</v>
      </c>
      <c r="J654" s="124">
        <f>'STAL 150'!F49</f>
        <v>0</v>
      </c>
    </row>
    <row r="655" spans="1:10" ht="12">
      <c r="A655" s="114" t="str">
        <f>SUBSTITUTE('STAL 150'!B49,"_",'STAL 150'!$G$47,1)</f>
        <v>OG-OSD---G-BUT-A</v>
      </c>
      <c r="B655" s="115">
        <f>'STAL 150'!$H$3</f>
        <v>0</v>
      </c>
      <c r="C655" s="115">
        <f>'STAL 150'!$H$6</f>
        <v>0</v>
      </c>
      <c r="D655" s="115">
        <f>'STAL 150'!$H$4</f>
        <v>0</v>
      </c>
      <c r="E655" s="115" t="str">
        <f>'STAL 150'!$H$5</f>
        <v>SHO</v>
      </c>
      <c r="F655" s="201">
        <f>'STAL 150'!$B$2</f>
        <v>0</v>
      </c>
      <c r="G655" s="204" t="str">
        <f>'STAL 150'!$B$7</f>
        <v>2019-04-2</v>
      </c>
      <c r="H655" s="115">
        <f>'STAL 150'!$H$3</f>
        <v>0</v>
      </c>
      <c r="I655" s="115" t="str">
        <f t="shared" si="41"/>
        <v>OG-OSD---G-BUT-A</v>
      </c>
      <c r="J655" s="124">
        <f>'STAL 150'!G49</f>
        <v>0</v>
      </c>
    </row>
    <row r="656" spans="1:10" ht="12">
      <c r="A656" s="114" t="str">
        <f>SUBSTITUTE('STAL 150'!B49,"_",'STAL 150'!$H$47,1)</f>
        <v>OG-OSD---V-BUT-A</v>
      </c>
      <c r="B656" s="115">
        <f>'STAL 150'!$H$3</f>
        <v>0</v>
      </c>
      <c r="C656" s="115">
        <f>'STAL 150'!$H$6</f>
        <v>0</v>
      </c>
      <c r="D656" s="115">
        <f>'STAL 150'!$H$4</f>
        <v>0</v>
      </c>
      <c r="E656" s="115" t="str">
        <f>'STAL 150'!$H$5</f>
        <v>SHO</v>
      </c>
      <c r="F656" s="201">
        <f>'STAL 150'!$B$2</f>
        <v>0</v>
      </c>
      <c r="G656" s="204" t="str">
        <f>'STAL 150'!$B$7</f>
        <v>2019-04-2</v>
      </c>
      <c r="H656" s="115">
        <f>'STAL 150'!$H$3</f>
        <v>0</v>
      </c>
      <c r="I656" s="115" t="str">
        <f>SUBSTITUTE(SUBSTITUTE(SUBSTITUTE(SUBSTITUTE(SUBSTITUTE(A656,"RS135","RS130",1),"SS090","SS087",1),"RO135","RO130",1),"OP090","OP087",1),"RS120","RS110",1)</f>
        <v>OG-OSD---V-BUT-A</v>
      </c>
      <c r="J656" s="124">
        <f>'STAL 150'!H49</f>
        <v>0</v>
      </c>
    </row>
    <row r="657" spans="1:10" ht="12">
      <c r="A657" s="114" t="str">
        <f>SUBSTITUTE('STAL 150'!B50,"_",'STAL 150'!$E$47,1)</f>
        <v>OG-OSD---A-KLV-A</v>
      </c>
      <c r="B657" s="115">
        <f>'STAL 150'!$H$3</f>
        <v>0</v>
      </c>
      <c r="C657" s="115">
        <f>'STAL 150'!$H$6</f>
        <v>0</v>
      </c>
      <c r="D657" s="115">
        <f>'STAL 150'!$H$4</f>
        <v>0</v>
      </c>
      <c r="E657" s="115" t="str">
        <f>'STAL 150'!$H$5</f>
        <v>SHO</v>
      </c>
      <c r="F657" s="201">
        <f>'STAL 150'!$B$2</f>
        <v>0</v>
      </c>
      <c r="G657" s="204" t="str">
        <f>'STAL 150'!$B$7</f>
        <v>2019-04-2</v>
      </c>
      <c r="H657" s="115">
        <f>'STAL 150'!$H$3</f>
        <v>0</v>
      </c>
      <c r="I657" s="115" t="str">
        <f t="shared" si="41"/>
        <v>OG-OSD---A-KLV-A</v>
      </c>
      <c r="J657" s="124">
        <f>'STAL 150'!E50</f>
        <v>0</v>
      </c>
    </row>
    <row r="658" spans="1:10" ht="12">
      <c r="A658" s="114" t="str">
        <f>SUBSTITUTE('STAL 150'!B50,"_",'STAL 150'!$F$47,1)</f>
        <v>OG-OSD---B-KLV-A</v>
      </c>
      <c r="B658" s="115">
        <f>'STAL 150'!$H$3</f>
        <v>0</v>
      </c>
      <c r="C658" s="115">
        <f>'STAL 150'!$H$6</f>
        <v>0</v>
      </c>
      <c r="D658" s="115">
        <f>'STAL 150'!$H$4</f>
        <v>0</v>
      </c>
      <c r="E658" s="115" t="str">
        <f>'STAL 150'!$H$5</f>
        <v>SHO</v>
      </c>
      <c r="F658" s="201">
        <f>'STAL 150'!$B$2</f>
        <v>0</v>
      </c>
      <c r="G658" s="204" t="str">
        <f>'STAL 150'!$B$7</f>
        <v>2019-04-2</v>
      </c>
      <c r="H658" s="115">
        <f>'STAL 150'!$H$3</f>
        <v>0</v>
      </c>
      <c r="I658" s="115" t="str">
        <f aca="true" t="shared" si="42" ref="I658:I665">SUBSTITUTE(SUBSTITUTE(SUBSTITUTE(SUBSTITUTE(SUBSTITUTE(A658,"RS135","RS130",1),"SS090","SS087",1),"RO135","RO130",1),"OP090","OP087",1),"RS120","RS110",1)</f>
        <v>OG-OSD---B-KLV-A</v>
      </c>
      <c r="J658" s="124">
        <f>'STAL 150'!F50</f>
        <v>0</v>
      </c>
    </row>
    <row r="659" spans="1:10" ht="12">
      <c r="A659" s="114" t="str">
        <f>SUBSTITUTE('STAL 150'!B50,"_",'STAL 150'!$G$47,1)</f>
        <v>OG-OSD---G-KLV-A</v>
      </c>
      <c r="B659" s="115">
        <f>'STAL 150'!$H$3</f>
        <v>0</v>
      </c>
      <c r="C659" s="115">
        <f>'STAL 150'!$H$6</f>
        <v>0</v>
      </c>
      <c r="D659" s="115">
        <f>'STAL 150'!$H$4</f>
        <v>0</v>
      </c>
      <c r="E659" s="115" t="str">
        <f>'STAL 150'!$H$5</f>
        <v>SHO</v>
      </c>
      <c r="F659" s="201">
        <f>'STAL 150'!$B$2</f>
        <v>0</v>
      </c>
      <c r="G659" s="204" t="str">
        <f>'STAL 150'!$B$7</f>
        <v>2019-04-2</v>
      </c>
      <c r="H659" s="115">
        <f>'STAL 150'!$H$3</f>
        <v>0</v>
      </c>
      <c r="I659" s="115" t="str">
        <f t="shared" si="42"/>
        <v>OG-OSD---G-KLV-A</v>
      </c>
      <c r="J659" s="124">
        <f>'STAL 150'!G50</f>
        <v>0</v>
      </c>
    </row>
    <row r="660" spans="1:10" ht="12">
      <c r="A660" s="114" t="str">
        <f>SUBSTITUTE('STAL 150'!B50,"_",'STAL 150'!$H$47,1)</f>
        <v>OG-OSD---V-KLV-A</v>
      </c>
      <c r="B660" s="115">
        <f>'STAL 150'!$H$3</f>
        <v>0</v>
      </c>
      <c r="C660" s="115">
        <f>'STAL 150'!$H$6</f>
        <v>0</v>
      </c>
      <c r="D660" s="115">
        <f>'STAL 150'!$H$4</f>
        <v>0</v>
      </c>
      <c r="E660" s="115" t="str">
        <f>'STAL 150'!$H$5</f>
        <v>SHO</v>
      </c>
      <c r="F660" s="201">
        <f>'STAL 150'!$B$2</f>
        <v>0</v>
      </c>
      <c r="G660" s="204" t="str">
        <f>'STAL 150'!$B$7</f>
        <v>2019-04-2</v>
      </c>
      <c r="H660" s="115">
        <f>'STAL 150'!$H$3</f>
        <v>0</v>
      </c>
      <c r="I660" s="115" t="str">
        <f>SUBSTITUTE(SUBSTITUTE(SUBSTITUTE(SUBSTITUTE(SUBSTITUTE(A660,"RS135","RS130",1),"SS090","SS087",1),"RO135","RO130",1),"OP090","OP087",1),"RS120","RS110",1)</f>
        <v>OG-OSD---V-KLV-A</v>
      </c>
      <c r="J660" s="124">
        <f>'STAL 150'!H50</f>
        <v>0</v>
      </c>
    </row>
    <row r="661" spans="1:10" ht="12">
      <c r="A661" s="114" t="str">
        <f>SUBSTITUTE('STAL 150'!B51,"_",'STAL 150'!$E$47,1)</f>
        <v>OG-OSD---A-KLR-A</v>
      </c>
      <c r="B661" s="115">
        <f>'STAL 150'!$H$3</f>
        <v>0</v>
      </c>
      <c r="C661" s="115">
        <f>'STAL 150'!$H$6</f>
        <v>0</v>
      </c>
      <c r="D661" s="115">
        <f>'STAL 150'!$H$4</f>
        <v>0</v>
      </c>
      <c r="E661" s="115" t="str">
        <f>'STAL 150'!$H$5</f>
        <v>SHO</v>
      </c>
      <c r="F661" s="201">
        <f>'STAL 150'!$B$2</f>
        <v>0</v>
      </c>
      <c r="G661" s="204" t="str">
        <f>'STAL 150'!$B$7</f>
        <v>2019-04-2</v>
      </c>
      <c r="H661" s="115">
        <f>'STAL 150'!$H$3</f>
        <v>0</v>
      </c>
      <c r="I661" s="115" t="str">
        <f t="shared" si="42"/>
        <v>OG-OSD---A-KLR-A</v>
      </c>
      <c r="J661" s="124">
        <f>'STAL 150'!E51</f>
        <v>0</v>
      </c>
    </row>
    <row r="662" spans="1:10" ht="12">
      <c r="A662" s="114" t="str">
        <f>SUBSTITUTE('STAL 150'!B51,"_",'STAL 150'!$F$47,1)</f>
        <v>OG-OSD---B-KLR-A</v>
      </c>
      <c r="B662" s="115">
        <f>'STAL 150'!$H$3</f>
        <v>0</v>
      </c>
      <c r="C662" s="115">
        <f>'STAL 150'!$H$6</f>
        <v>0</v>
      </c>
      <c r="D662" s="115">
        <f>'STAL 150'!$H$4</f>
        <v>0</v>
      </c>
      <c r="E662" s="115" t="str">
        <f>'STAL 150'!$H$5</f>
        <v>SHO</v>
      </c>
      <c r="F662" s="201">
        <f>'STAL 150'!$B$2</f>
        <v>0</v>
      </c>
      <c r="G662" s="204" t="str">
        <f>'STAL 150'!$B$7</f>
        <v>2019-04-2</v>
      </c>
      <c r="H662" s="115">
        <f>'STAL 150'!$H$3</f>
        <v>0</v>
      </c>
      <c r="I662" s="115" t="str">
        <f t="shared" si="42"/>
        <v>OG-OSD---B-KLR-A</v>
      </c>
      <c r="J662" s="124">
        <f>'STAL 150'!F51</f>
        <v>0</v>
      </c>
    </row>
    <row r="663" spans="1:10" ht="12">
      <c r="A663" s="114" t="str">
        <f>SUBSTITUTE('STAL 150'!B51,"_",'STAL 150'!$G$47,1)</f>
        <v>OG-OSD---G-KLR-A</v>
      </c>
      <c r="B663" s="115">
        <f>'STAL 150'!$H$3</f>
        <v>0</v>
      </c>
      <c r="C663" s="115">
        <f>'STAL 150'!$H$6</f>
        <v>0</v>
      </c>
      <c r="D663" s="115">
        <f>'STAL 150'!$H$4</f>
        <v>0</v>
      </c>
      <c r="E663" s="115" t="str">
        <f>'STAL 150'!$H$5</f>
        <v>SHO</v>
      </c>
      <c r="F663" s="201">
        <f>'STAL 150'!$B$2</f>
        <v>0</v>
      </c>
      <c r="G663" s="204" t="str">
        <f>'STAL 150'!$B$7</f>
        <v>2019-04-2</v>
      </c>
      <c r="H663" s="115">
        <f>'STAL 150'!$H$3</f>
        <v>0</v>
      </c>
      <c r="I663" s="115" t="str">
        <f t="shared" si="42"/>
        <v>OG-OSD---G-KLR-A</v>
      </c>
      <c r="J663" s="124">
        <f>'STAL 150'!G51</f>
        <v>0</v>
      </c>
    </row>
    <row r="664" spans="1:10" ht="12">
      <c r="A664" s="114" t="str">
        <f>SUBSTITUTE('STAL 150'!B51,"_",'STAL 150'!$H$47,1)</f>
        <v>OG-OSD---V-KLR-A</v>
      </c>
      <c r="B664" s="115">
        <f>'STAL 150'!$H$3</f>
        <v>0</v>
      </c>
      <c r="C664" s="115">
        <f>'STAL 150'!$H$6</f>
        <v>0</v>
      </c>
      <c r="D664" s="115">
        <f>'STAL 150'!$H$4</f>
        <v>0</v>
      </c>
      <c r="E664" s="115" t="str">
        <f>'STAL 150'!$H$5</f>
        <v>SHO</v>
      </c>
      <c r="F664" s="201">
        <f>'STAL 150'!$B$2</f>
        <v>0</v>
      </c>
      <c r="G664" s="204" t="str">
        <f>'STAL 150'!$B$7</f>
        <v>2019-04-2</v>
      </c>
      <c r="H664" s="115">
        <f>'STAL 150'!$H$3</f>
        <v>0</v>
      </c>
      <c r="I664" s="115" t="str">
        <f>SUBSTITUTE(SUBSTITUTE(SUBSTITUTE(SUBSTITUTE(SUBSTITUTE(A664,"RS135","RS130",1),"SS090","SS087",1),"RO135","RO130",1),"OP090","OP087",1),"RS120","RS110",1)</f>
        <v>OG-OSD---V-KLR-A</v>
      </c>
      <c r="J664" s="124">
        <f>'STAL 150'!H51</f>
        <v>0</v>
      </c>
    </row>
    <row r="665" spans="1:10" ht="12">
      <c r="A665" s="114" t="str">
        <f>SUBSTITUTE('STAL 150'!B52,"_",'STAL 150'!$D$9,1)</f>
        <v>OG-OSD----KOSZ-A</v>
      </c>
      <c r="B665" s="115">
        <f>'STAL 150'!$H$3</f>
        <v>0</v>
      </c>
      <c r="C665" s="115">
        <f>'STAL 150'!$H$6</f>
        <v>0</v>
      </c>
      <c r="D665" s="115">
        <f>'STAL 150'!$H$4</f>
        <v>0</v>
      </c>
      <c r="E665" s="115" t="str">
        <f>'STAL 150'!$H$5</f>
        <v>SHO</v>
      </c>
      <c r="F665" s="201">
        <f>'STAL 150'!$B$2</f>
        <v>0</v>
      </c>
      <c r="G665" s="204" t="str">
        <f>'STAL 150'!$B$7</f>
        <v>2019-04-2</v>
      </c>
      <c r="H665" s="115">
        <f>'STAL 150'!$H$3</f>
        <v>0</v>
      </c>
      <c r="I665" s="115" t="str">
        <f t="shared" si="42"/>
        <v>OG-OSD----KOSZ-A</v>
      </c>
      <c r="J665" s="124">
        <f>'STAL 150'!D52</f>
        <v>0</v>
      </c>
    </row>
    <row r="666" spans="1:10" ht="12">
      <c r="A666" s="114" t="str">
        <f>SUBSTITUTE('STAL 150'!B53,"_",'STAL 150'!$F$52,1)</f>
        <v>RUUNI---SP400</v>
      </c>
      <c r="B666" s="115">
        <f>'STAL 150'!$H$3</f>
        <v>0</v>
      </c>
      <c r="C666" s="115">
        <f>'STAL 150'!$H$6</f>
        <v>0</v>
      </c>
      <c r="D666" s="115">
        <f>'STAL 150'!$H$4</f>
        <v>0</v>
      </c>
      <c r="E666" s="115" t="str">
        <f>'STAL 150'!$H$5</f>
        <v>SHO</v>
      </c>
      <c r="F666" s="201">
        <f>'STAL 150'!$B$2</f>
        <v>0</v>
      </c>
      <c r="G666" s="204" t="str">
        <f>'STAL 150'!$B$7</f>
        <v>2019-04-2</v>
      </c>
      <c r="H666" s="115">
        <f>'STAL 150'!$H$3</f>
        <v>0</v>
      </c>
      <c r="I666" s="115" t="str">
        <f>SUBSTITUTE(SUBSTITUTE(SUBSTITUTE(SUBSTITUTE(SUBSTITUTE(A666,"RS135","RS130",1),"SS090","SS087",1),"RO135","RO130",1),"OP090","OP087",1),"RS120","RS110",1)</f>
        <v>RUUNI---SP400</v>
      </c>
      <c r="J666" s="124">
        <f>'STAL 150'!D53</f>
        <v>0</v>
      </c>
    </row>
    <row r="667" spans="1:10" ht="12">
      <c r="A667" s="114" t="str">
        <f>SUBSTITUTE('STAL 150'!B54,"_",'STAL 150'!$E$53,1)</f>
        <v>RUUNI-B-KJ290</v>
      </c>
      <c r="B667" s="115">
        <f>'STAL 150'!$H$3</f>
        <v>0</v>
      </c>
      <c r="C667" s="115">
        <f>'STAL 150'!$H$6</f>
        <v>0</v>
      </c>
      <c r="D667" s="115">
        <f>'STAL 150'!$H$4</f>
        <v>0</v>
      </c>
      <c r="E667" s="115" t="str">
        <f>'STAL 150'!$H$5</f>
        <v>SHO</v>
      </c>
      <c r="F667" s="201">
        <f>'STAL 150'!$B$2</f>
        <v>0</v>
      </c>
      <c r="G667" s="204" t="str">
        <f>'STAL 150'!$B$7</f>
        <v>2019-04-2</v>
      </c>
      <c r="H667" s="115">
        <f>'STAL 150'!$H$3</f>
        <v>0</v>
      </c>
      <c r="I667" s="115" t="str">
        <f>SUBSTITUTE(SUBSTITUTE(SUBSTITUTE(SUBSTITUTE(SUBSTITUTE(A667,"RS135","RS130",1),"SS090","SS087",1),"RO135","RO130",1),"OP090","OP087",1),"RS120","RS110",1)</f>
        <v>RUUNI-B-KJ290</v>
      </c>
      <c r="J667" s="124">
        <f>'STAL 150'!E54</f>
        <v>0</v>
      </c>
    </row>
    <row r="668" spans="1:10" ht="12">
      <c r="A668" s="114" t="str">
        <f>SUBSTITUTE('STAL 150'!B54,"_",'STAL 150'!$F$53,1)</f>
        <v>RUUNI-G-KJ290</v>
      </c>
      <c r="B668" s="115">
        <f>'STAL 150'!$H$3</f>
        <v>0</v>
      </c>
      <c r="C668" s="115">
        <f>'STAL 150'!$H$6</f>
        <v>0</v>
      </c>
      <c r="D668" s="115">
        <f>'STAL 150'!$H$4</f>
        <v>0</v>
      </c>
      <c r="E668" s="115" t="str">
        <f>'STAL 150'!$H$5</f>
        <v>SHO</v>
      </c>
      <c r="F668" s="201">
        <f>'STAL 150'!$B$2</f>
        <v>0</v>
      </c>
      <c r="G668" s="204" t="str">
        <f>'STAL 150'!$B$7</f>
        <v>2019-04-2</v>
      </c>
      <c r="H668" s="115">
        <f>'STAL 150'!$H$3</f>
        <v>0</v>
      </c>
      <c r="I668" s="115" t="str">
        <f>SUBSTITUTE(SUBSTITUTE(SUBSTITUTE(SUBSTITUTE(SUBSTITUTE(A668,"RS135","RS130",1),"SS090","SS087",1),"RO135","RO130",1),"OP090","OP087",1),"RS120","RS110",1)</f>
        <v>RUUNI-G-KJ290</v>
      </c>
      <c r="J668" s="124">
        <f>'STAL 150'!F54</f>
        <v>0</v>
      </c>
    </row>
    <row r="669" spans="1:10" ht="12">
      <c r="A669" s="114" t="str">
        <f>SUBSTITUTE('STAL 2 125'!B11,"_",'STAL 2 125'!$D$9,1)</f>
        <v>R2125-A-RY400-G</v>
      </c>
      <c r="B669" s="115">
        <f>'STAL 2 125'!$H$3</f>
        <v>0</v>
      </c>
      <c r="C669" s="115">
        <f>'STAL 2 125'!$H$6</f>
        <v>0</v>
      </c>
      <c r="D669" s="115">
        <f>'STAL 2 125'!$H$4</f>
        <v>0</v>
      </c>
      <c r="E669" s="115" t="str">
        <f>'STAL 2 125'!$H$5</f>
        <v>SHO</v>
      </c>
      <c r="F669" s="123">
        <f>'STAL 2 125'!$B$2</f>
        <v>0</v>
      </c>
      <c r="G669" s="204" t="str">
        <f>'STAL 2 125'!$B$7</f>
        <v>2019-04-2</v>
      </c>
      <c r="H669" s="115">
        <f>'STAL 2 125'!$H$3</f>
        <v>0</v>
      </c>
      <c r="I669" s="115" t="str">
        <f>SUBSTITUTE(SUBSTITUTE(SUBSTITUTE(SUBSTITUTE(SUBSTITUTE(A669,"RS135","RS130",1),"SS090","SS087",1),"RO135","RO130",1),"OP090","OP087",1),"RS120","RS110",1)</f>
        <v>R2125-A-RY400-G</v>
      </c>
      <c r="J669" s="124">
        <f>'STAL 2 125'!D11</f>
        <v>0</v>
      </c>
    </row>
    <row r="670" spans="1:10" ht="12">
      <c r="A670" s="114" t="str">
        <f>SUBSTITUTE('STAL 2 125'!B12,"_",'STAL 2 125'!$D$9,1)</f>
        <v>R2125-A-MP200-Q</v>
      </c>
      <c r="B670" s="115">
        <f>'STAL 2 125'!$H$3</f>
        <v>0</v>
      </c>
      <c r="C670" s="115">
        <f>'STAL 2 125'!$H$6</f>
        <v>0</v>
      </c>
      <c r="D670" s="115">
        <f>'STAL 2 125'!$H$4</f>
        <v>0</v>
      </c>
      <c r="E670" s="115" t="str">
        <f>'STAL 2 125'!$H$5</f>
        <v>SHO</v>
      </c>
      <c r="F670" s="123">
        <f>'STAL 2 125'!$B$2</f>
        <v>0</v>
      </c>
      <c r="G670" s="204" t="str">
        <f>'STAL 2 125'!$B$7</f>
        <v>2019-04-2</v>
      </c>
      <c r="H670" s="115">
        <f>'STAL 2 125'!$H$3</f>
        <v>0</v>
      </c>
      <c r="I670" s="115" t="str">
        <f aca="true" t="shared" si="43" ref="I670:I690">SUBSTITUTE(SUBSTITUTE(SUBSTITUTE(SUBSTITUTE(SUBSTITUTE(A670,"RS135","RS130",1),"SS090","SS087",1),"RO135","RO130",1),"OP090","OP087",1),"RS120","RS110",1)</f>
        <v>R2125-A-MP200-Q</v>
      </c>
      <c r="J670" s="124">
        <f>'STAL 2 125'!D12</f>
        <v>0</v>
      </c>
    </row>
    <row r="671" spans="1:10" ht="12">
      <c r="A671" s="114" t="str">
        <f>SUBSTITUTE('STAL 2 125'!B13,"_",'STAL 2 125'!$D$9,1)</f>
        <v>R2125-A-MPLAW-Q</v>
      </c>
      <c r="B671" s="115">
        <f>'STAL 2 125'!$H$3</f>
        <v>0</v>
      </c>
      <c r="C671" s="115">
        <f>'STAL 2 125'!$H$6</f>
        <v>0</v>
      </c>
      <c r="D671" s="115">
        <f>'STAL 2 125'!$H$4</f>
        <v>0</v>
      </c>
      <c r="E671" s="115" t="str">
        <f>'STAL 2 125'!$H$5</f>
        <v>SHO</v>
      </c>
      <c r="F671" s="123">
        <f>'STAL 2 125'!$B$2</f>
        <v>0</v>
      </c>
      <c r="G671" s="204" t="str">
        <f>'STAL 2 125'!$B$7</f>
        <v>2019-04-2</v>
      </c>
      <c r="H671" s="115">
        <f>'STAL 2 125'!$H$3</f>
        <v>0</v>
      </c>
      <c r="I671" s="115" t="str">
        <f>SUBSTITUTE(SUBSTITUTE(SUBSTITUTE(SUBSTITUTE(SUBSTITUTE(A671,"RS135","RS130",1),"SS090","SS087",1),"RO135","RO130",1),"OP090","OP087",1),"RS120","RS110",1)</f>
        <v>R2125-A-MPLAW-Q</v>
      </c>
      <c r="J671" s="124">
        <f>'STAL 2 125'!D13</f>
        <v>0</v>
      </c>
    </row>
    <row r="672" spans="1:10" ht="12">
      <c r="A672" s="114" t="str">
        <f>SUBSTITUTE('STAL 2 125'!B14,"_",'STAL 2 125'!$D$9,1)</f>
        <v>R2125-A-MPLAC-Q</v>
      </c>
      <c r="B672" s="115">
        <f>'STAL 2 125'!$H$3</f>
        <v>0</v>
      </c>
      <c r="C672" s="115">
        <f>'STAL 2 125'!$H$6</f>
        <v>0</v>
      </c>
      <c r="D672" s="115">
        <f>'STAL 2 125'!$H$4</f>
        <v>0</v>
      </c>
      <c r="E672" s="115" t="str">
        <f>'STAL 2 125'!$H$5</f>
        <v>SHO</v>
      </c>
      <c r="F672" s="123">
        <f>'STAL 2 125'!$B$2</f>
        <v>0</v>
      </c>
      <c r="G672" s="204" t="str">
        <f>'STAL 2 125'!$B$7</f>
        <v>2019-04-2</v>
      </c>
      <c r="H672" s="115">
        <f>'STAL 2 125'!$H$3</f>
        <v>0</v>
      </c>
      <c r="I672" s="115" t="str">
        <f>SUBSTITUTE(SUBSTITUTE(SUBSTITUTE(SUBSTITUTE(SUBSTITUTE(A672,"RS135","RS130",1),"SS090","SS087",1),"RO135","RO130",1),"OP090","OP087",1),"RS120","RS110",1)</f>
        <v>R2125-A-MPLAC-Q</v>
      </c>
      <c r="J672" s="124">
        <f>'STAL 2 125'!D14</f>
        <v>0</v>
      </c>
    </row>
    <row r="673" spans="1:10" ht="12">
      <c r="A673" s="114" t="str">
        <f>SUBSTITUTE('STAL 2 125'!B15,"_",'STAL 2 125'!$D$9,1)</f>
        <v>R2125-A-MPNWE-Q</v>
      </c>
      <c r="B673" s="115">
        <f>'STAL 2 125'!$H$3</f>
        <v>0</v>
      </c>
      <c r="C673" s="115">
        <f>'STAL 2 125'!$H$6</f>
        <v>0</v>
      </c>
      <c r="D673" s="115">
        <f>'STAL 2 125'!$H$4</f>
        <v>0</v>
      </c>
      <c r="E673" s="115" t="str">
        <f>'STAL 2 125'!$H$5</f>
        <v>SHO</v>
      </c>
      <c r="F673" s="123">
        <f>'STAL 2 125'!$B$2</f>
        <v>0</v>
      </c>
      <c r="G673" s="204" t="str">
        <f>'STAL 2 125'!$B$7</f>
        <v>2019-04-2</v>
      </c>
      <c r="H673" s="115">
        <f>'STAL 2 125'!$H$3</f>
        <v>0</v>
      </c>
      <c r="I673" s="115" t="str">
        <f>SUBSTITUTE(SUBSTITUTE(SUBSTITUTE(SUBSTITUTE(SUBSTITUTE(A673,"RS135","RS130",1),"SS090","SS087",1),"RO135","RO130",1),"OP090","OP087",1),"RS120","RS110",1)</f>
        <v>R2125-A-MPNWE-Q</v>
      </c>
      <c r="J673" s="124">
        <f>'STAL 2 125'!D15</f>
        <v>0</v>
      </c>
    </row>
    <row r="674" spans="1:10" ht="12">
      <c r="A674" s="114" t="str">
        <f>SUBSTITUTE('STAL 2 125'!B16,"_",'STAL 2 125'!$D$9,1)</f>
        <v>R2125-A-MPNZE-Q</v>
      </c>
      <c r="B674" s="115">
        <f>'STAL 2 125'!$H$3</f>
        <v>0</v>
      </c>
      <c r="C674" s="115">
        <f>'STAL 2 125'!$H$6</f>
        <v>0</v>
      </c>
      <c r="D674" s="115">
        <f>'STAL 2 125'!$H$4</f>
        <v>0</v>
      </c>
      <c r="E674" s="115" t="str">
        <f>'STAL 2 125'!$H$5</f>
        <v>SHO</v>
      </c>
      <c r="F674" s="123">
        <f>'STAL 2 125'!$B$2</f>
        <v>0</v>
      </c>
      <c r="G674" s="204" t="str">
        <f>'STAL 2 125'!$B$7</f>
        <v>2019-04-2</v>
      </c>
      <c r="H674" s="115">
        <f>'STAL 2 125'!$H$3</f>
        <v>0</v>
      </c>
      <c r="I674" s="115" t="str">
        <f>SUBSTITUTE(SUBSTITUTE(SUBSTITUTE(SUBSTITUTE(SUBSTITUTE(A674,"RS135","RS130",1),"SS090","SS087",1),"RO135","RO130",1),"OP090","OP087",1),"RS120","RS110",1)</f>
        <v>R2125-A-MPNZE-Q</v>
      </c>
      <c r="J674" s="124">
        <f>'STAL 2 125'!D16</f>
        <v>0</v>
      </c>
    </row>
    <row r="675" spans="1:10" ht="12">
      <c r="A675" s="114" t="str">
        <f>SUBSTITUTE('STAL 2 125'!B17,"_",'STAL 2 125'!$D$9,1)</f>
        <v>R2125-A-HD----D</v>
      </c>
      <c r="B675" s="115">
        <f>'STAL 2 125'!$H$3</f>
        <v>0</v>
      </c>
      <c r="C675" s="115">
        <f>'STAL 2 125'!$H$6</f>
        <v>0</v>
      </c>
      <c r="D675" s="115">
        <f>'STAL 2 125'!$H$4</f>
        <v>0</v>
      </c>
      <c r="E675" s="115" t="str">
        <f>'STAL 2 125'!$H$5</f>
        <v>SHO</v>
      </c>
      <c r="F675" s="123">
        <f>'STAL 2 125'!$B$2</f>
        <v>0</v>
      </c>
      <c r="G675" s="204" t="str">
        <f>'STAL 2 125'!$B$7</f>
        <v>2019-04-2</v>
      </c>
      <c r="H675" s="115">
        <f>'STAL 2 125'!$H$3</f>
        <v>0</v>
      </c>
      <c r="I675" s="115" t="str">
        <f t="shared" si="43"/>
        <v>R2125-A-HD----D</v>
      </c>
      <c r="J675" s="124">
        <f>'STAL 2 125'!D17</f>
        <v>0</v>
      </c>
    </row>
    <row r="676" spans="1:10" ht="12">
      <c r="A676" s="114" t="str">
        <f>SUBSTITUTE('STAL 2 125'!B18,"_",'STAL 2 125'!$D$9,1)</f>
        <v>R2125-A-HK----D</v>
      </c>
      <c r="B676" s="115">
        <f>'STAL 2 125'!$H$3</f>
        <v>0</v>
      </c>
      <c r="C676" s="115">
        <f>'STAL 2 125'!$H$6</f>
        <v>0</v>
      </c>
      <c r="D676" s="115">
        <f>'STAL 2 125'!$H$4</f>
        <v>0</v>
      </c>
      <c r="E676" s="115" t="str">
        <f>'STAL 2 125'!$H$5</f>
        <v>SHO</v>
      </c>
      <c r="F676" s="123">
        <f>'STAL 2 125'!$B$2</f>
        <v>0</v>
      </c>
      <c r="G676" s="204" t="str">
        <f>'STAL 2 125'!$B$7</f>
        <v>2019-04-2</v>
      </c>
      <c r="H676" s="115">
        <f>'STAL 2 125'!$H$3</f>
        <v>0</v>
      </c>
      <c r="I676" s="115" t="str">
        <f>SUBSTITUTE(SUBSTITUTE(SUBSTITUTE(SUBSTITUTE(SUBSTITUTE(A676,"RS135","RS130",1),"SS090","SS087",1),"RO135","RO130",1),"OP090","OP087",1),"RS120","RS110",1)</f>
        <v>R2125-A-HK----D</v>
      </c>
      <c r="J676" s="124">
        <f>'STAL 2 125'!D18</f>
        <v>0</v>
      </c>
    </row>
    <row r="677" spans="1:10" ht="12">
      <c r="A677" s="114" t="str">
        <f>SUBSTITUTE('STAL 2 125'!B19,"_",'STAL 2 125'!$D$9,1)</f>
        <v>R2125-A-HG----D</v>
      </c>
      <c r="B677" s="115">
        <f>'STAL 2 125'!$H$3</f>
        <v>0</v>
      </c>
      <c r="C677" s="115">
        <f>'STAL 2 125'!$H$6</f>
        <v>0</v>
      </c>
      <c r="D677" s="115">
        <f>'STAL 2 125'!$H$4</f>
        <v>0</v>
      </c>
      <c r="E677" s="115" t="str">
        <f>'STAL 2 125'!$H$5</f>
        <v>SHO</v>
      </c>
      <c r="F677" s="123">
        <f>'STAL 2 125'!$B$2</f>
        <v>0</v>
      </c>
      <c r="G677" s="204" t="str">
        <f>'STAL 2 125'!$B$7</f>
        <v>2019-04-2</v>
      </c>
      <c r="H677" s="115">
        <f>'STAL 2 125'!$H$3</f>
        <v>0</v>
      </c>
      <c r="I677" s="115" t="str">
        <f t="shared" si="43"/>
        <v>R2125-A-HG----D</v>
      </c>
      <c r="J677" s="124">
        <f>'STAL 2 125'!D19</f>
        <v>0</v>
      </c>
    </row>
    <row r="678" spans="1:10" ht="12">
      <c r="A678" s="114" t="str">
        <f>SUBSTITUTE('STAL 2 125'!B20,"_",'STAL 2 125'!$D$9,1)</f>
        <v>R2125-A-LD----Q</v>
      </c>
      <c r="B678" s="115">
        <f>'STAL 2 125'!$H$3</f>
        <v>0</v>
      </c>
      <c r="C678" s="115">
        <f>'STAL 2 125'!$H$6</f>
        <v>0</v>
      </c>
      <c r="D678" s="115">
        <f>'STAL 2 125'!$H$4</f>
        <v>0</v>
      </c>
      <c r="E678" s="115" t="str">
        <f>'STAL 2 125'!$H$5</f>
        <v>SHO</v>
      </c>
      <c r="F678" s="123">
        <f>'STAL 2 125'!$B$2</f>
        <v>0</v>
      </c>
      <c r="G678" s="204" t="str">
        <f>'STAL 2 125'!$B$7</f>
        <v>2019-04-2</v>
      </c>
      <c r="H678" s="115">
        <f>'STAL 2 125'!$H$3</f>
        <v>0</v>
      </c>
      <c r="I678" s="115" t="str">
        <f t="shared" si="43"/>
        <v>R2125-A-LD----Q</v>
      </c>
      <c r="J678" s="124">
        <f>'STAL 2 125'!D20</f>
        <v>0</v>
      </c>
    </row>
    <row r="679" spans="1:10" ht="12">
      <c r="A679" s="114" t="str">
        <f>SUBSTITUTE('STAL 2 125'!B21,"_",'STAL 2 125'!$D$9,1)</f>
        <v>R2125-A-LW090-D</v>
      </c>
      <c r="B679" s="115">
        <f>'STAL 2 125'!$H$3</f>
        <v>0</v>
      </c>
      <c r="C679" s="115">
        <f>'STAL 2 125'!$H$6</f>
        <v>0</v>
      </c>
      <c r="D679" s="115">
        <f>'STAL 2 125'!$H$4</f>
        <v>0</v>
      </c>
      <c r="E679" s="115" t="str">
        <f>'STAL 2 125'!$H$5</f>
        <v>SHO</v>
      </c>
      <c r="F679" s="123">
        <f>'STAL 2 125'!$B$2</f>
        <v>0</v>
      </c>
      <c r="G679" s="204" t="str">
        <f>'STAL 2 125'!$B$7</f>
        <v>2019-04-2</v>
      </c>
      <c r="H679" s="115">
        <f>'STAL 2 125'!$H$3</f>
        <v>0</v>
      </c>
      <c r="I679" s="115" t="str">
        <f t="shared" si="43"/>
        <v>R2125-A-LW090-D</v>
      </c>
      <c r="J679" s="124">
        <f>'STAL 2 125'!D21</f>
        <v>0</v>
      </c>
    </row>
    <row r="680" spans="1:10" ht="12">
      <c r="A680" s="114" t="str">
        <f>SUBSTITUTE('STAL 2 125'!B22,"_",'STAL 2 125'!$D$9,1)</f>
        <v>R2125-A-LZ090-D</v>
      </c>
      <c r="B680" s="115">
        <f>'STAL 2 125'!$H$3</f>
        <v>0</v>
      </c>
      <c r="C680" s="115">
        <f>'STAL 2 125'!$H$6</f>
        <v>0</v>
      </c>
      <c r="D680" s="115">
        <f>'STAL 2 125'!$H$4</f>
        <v>0</v>
      </c>
      <c r="E680" s="115" t="str">
        <f>'STAL 2 125'!$H$5</f>
        <v>SHO</v>
      </c>
      <c r="F680" s="123">
        <f>'STAL 2 125'!$B$2</f>
        <v>0</v>
      </c>
      <c r="G680" s="204" t="str">
        <f>'STAL 2 125'!$B$7</f>
        <v>2019-04-2</v>
      </c>
      <c r="H680" s="115">
        <f>'STAL 2 125'!$H$3</f>
        <v>0</v>
      </c>
      <c r="I680" s="115" t="str">
        <f>SUBSTITUTE(SUBSTITUTE(SUBSTITUTE(SUBSTITUTE(SUBSTITUTE(A680,"RS135","RS130",1),"SS090","SS087",1),"RO135","RO130",1),"OP090","OP087",1),"RS120","RS110",1)</f>
        <v>R2125-A-LZ090-D</v>
      </c>
      <c r="J680" s="124">
        <f>'STAL 2 125'!D22</f>
        <v>0</v>
      </c>
    </row>
    <row r="681" spans="1:10" ht="12">
      <c r="A681" s="114" t="str">
        <f>SUBSTITUTE('STAL 2 125'!B23,"_",'STAL 2 125'!$D$9,1)</f>
        <v>R2125-A-OW080-G</v>
      </c>
      <c r="B681" s="115">
        <f>'STAL 2 125'!$H$3</f>
        <v>0</v>
      </c>
      <c r="C681" s="115">
        <f>'STAL 2 125'!$H$6</f>
        <v>0</v>
      </c>
      <c r="D681" s="115">
        <f>'STAL 2 125'!$H$4</f>
        <v>0</v>
      </c>
      <c r="E681" s="115" t="str">
        <f>'STAL 2 125'!$H$5</f>
        <v>SHO</v>
      </c>
      <c r="F681" s="123">
        <f>'STAL 2 125'!$B$2</f>
        <v>0</v>
      </c>
      <c r="G681" s="204" t="str">
        <f>'STAL 2 125'!$B$7</f>
        <v>2019-04-2</v>
      </c>
      <c r="H681" s="115">
        <f>'STAL 2 125'!$H$3</f>
        <v>0</v>
      </c>
      <c r="I681" s="115" t="str">
        <f>SUBSTITUTE(SUBSTITUTE(SUBSTITUTE(SUBSTITUTE(SUBSTITUTE(A681,"RS135","RS130",1),"SS090","SS087",1),"RO135","RO130",1),"OP090","OP087",1),"RS120","RS110",1)</f>
        <v>R2125-A-OW080-G</v>
      </c>
      <c r="J681" s="124">
        <f>'STAL 2 125'!D23</f>
        <v>0</v>
      </c>
    </row>
    <row r="682" spans="1:10" ht="12">
      <c r="A682" s="114" t="str">
        <f>SUBSTITUTE('STAL 2 125'!B24,"_",'STAL 2 125'!$D$9,1)</f>
        <v>R2UNI-A-KZ080</v>
      </c>
      <c r="B682" s="115">
        <f>'STAL 2 125'!$H$3</f>
        <v>0</v>
      </c>
      <c r="C682" s="115">
        <f>'STAL 2 125'!$H$6</f>
        <v>0</v>
      </c>
      <c r="D682" s="115">
        <f>'STAL 2 125'!$H$4</f>
        <v>0</v>
      </c>
      <c r="E682" s="115" t="str">
        <f>'STAL 2 125'!$H$5</f>
        <v>SHO</v>
      </c>
      <c r="F682" s="123">
        <f>'STAL 2 125'!$B$2</f>
        <v>0</v>
      </c>
      <c r="G682" s="204" t="str">
        <f>'STAL 2 125'!$B$7</f>
        <v>2019-04-2</v>
      </c>
      <c r="H682" s="115">
        <f>'STAL 2 125'!$H$3</f>
        <v>0</v>
      </c>
      <c r="I682" s="115" t="str">
        <f>SUBSTITUTE(SUBSTITUTE(SUBSTITUTE(SUBSTITUTE(SUBSTITUTE(A682,"RS135","RS130",1),"SS090","SS087",1),"RO135","RO130",1),"OP090","OP087",1),"RS120","RS110",1)</f>
        <v>R2UNI-A-KZ080</v>
      </c>
      <c r="J682" s="124">
        <f>'STAL 2 125'!D24</f>
        <v>0</v>
      </c>
    </row>
    <row r="683" spans="1:10" ht="12">
      <c r="A683" s="114" t="str">
        <f>SUBSTITUTE('STAL 2 125'!B25,"_",'STAL 2 125'!$D$9,1)&amp;"-101"</f>
        <v>R2125-A-ZL----G-101</v>
      </c>
      <c r="B683" s="115">
        <f>'STAL 2 125'!$H$3</f>
        <v>0</v>
      </c>
      <c r="C683" s="115">
        <f>'STAL 2 125'!$H$6</f>
        <v>0</v>
      </c>
      <c r="D683" s="115">
        <f>'STAL 2 125'!$H$4</f>
        <v>0</v>
      </c>
      <c r="E683" s="115" t="str">
        <f>'STAL 2 125'!$H$5</f>
        <v>SHO</v>
      </c>
      <c r="F683" s="123">
        <f>'STAL 2 125'!$B$2</f>
        <v>0</v>
      </c>
      <c r="G683" s="204" t="str">
        <f>'STAL 2 125'!$B$7</f>
        <v>2019-04-2</v>
      </c>
      <c r="H683" s="115">
        <f>'STAL 2 125'!$H$3</f>
        <v>0</v>
      </c>
      <c r="I683" s="115" t="str">
        <f t="shared" si="43"/>
        <v>R2125-A-ZL----G-101</v>
      </c>
      <c r="J683" s="124">
        <f>'STAL 2 125'!D25</f>
        <v>0</v>
      </c>
    </row>
    <row r="684" spans="1:10" ht="12">
      <c r="A684" s="114" t="str">
        <f>SUBSTITUTE('STAL 2 125'!B26,"_",'STAL 2 125'!$D$9,1)&amp;"-101"</f>
        <v>R2125-A-ZP----G-101</v>
      </c>
      <c r="B684" s="115">
        <f>'STAL 2 125'!$H$3</f>
        <v>0</v>
      </c>
      <c r="C684" s="115">
        <f>'STAL 2 125'!$H$6</f>
        <v>0</v>
      </c>
      <c r="D684" s="115">
        <f>'STAL 2 125'!$H$4</f>
        <v>0</v>
      </c>
      <c r="E684" s="115" t="str">
        <f>'STAL 2 125'!$H$5</f>
        <v>SHO</v>
      </c>
      <c r="F684" s="123">
        <f>'STAL 2 125'!$B$2</f>
        <v>0</v>
      </c>
      <c r="G684" s="204" t="str">
        <f>'STAL 2 125'!$B$7</f>
        <v>2019-04-2</v>
      </c>
      <c r="H684" s="115">
        <f>'STAL 2 125'!$H$3</f>
        <v>0</v>
      </c>
      <c r="I684" s="115" t="str">
        <f t="shared" si="43"/>
        <v>R2125-A-ZP----G-101</v>
      </c>
      <c r="J684" s="124">
        <f>'STAL 2 125'!D26</f>
        <v>0</v>
      </c>
    </row>
    <row r="685" spans="1:10" ht="12">
      <c r="A685" s="114" t="str">
        <f>SUBSTITUTE('STAL 2 125'!B28,"_",'STAL 2 125'!$D$9,1)</f>
        <v>S2080-A-RU300-G</v>
      </c>
      <c r="B685" s="115">
        <f>'STAL 2 125'!$H$3</f>
        <v>0</v>
      </c>
      <c r="C685" s="115">
        <f>'STAL 2 125'!$H$6</f>
        <v>0</v>
      </c>
      <c r="D685" s="115">
        <f>'STAL 2 125'!$H$4</f>
        <v>0</v>
      </c>
      <c r="E685" s="115" t="str">
        <f>'STAL 2 125'!$H$5</f>
        <v>SHO</v>
      </c>
      <c r="F685" s="123">
        <f>'STAL 2 125'!$B$2</f>
        <v>0</v>
      </c>
      <c r="G685" s="204" t="str">
        <f>'STAL 2 125'!$B$7</f>
        <v>2019-04-2</v>
      </c>
      <c r="H685" s="115">
        <f>'STAL 2 125'!$H$3</f>
        <v>0</v>
      </c>
      <c r="I685" s="115" t="str">
        <f t="shared" si="43"/>
        <v>S2080-A-RU300-G</v>
      </c>
      <c r="J685" s="124">
        <f>'STAL 2 125'!D28</f>
        <v>0</v>
      </c>
    </row>
    <row r="686" spans="1:10" ht="12">
      <c r="A686" s="114" t="str">
        <f>SUBSTITUTE('STAL 2 125'!B29,"_",'STAL 2 125'!$D$9,1)</f>
        <v>S2080-A-RU200-E</v>
      </c>
      <c r="B686" s="115">
        <f>'STAL 2 125'!$H$3</f>
        <v>0</v>
      </c>
      <c r="C686" s="115">
        <f>'STAL 2 125'!$H$6</f>
        <v>0</v>
      </c>
      <c r="D686" s="115">
        <f>'STAL 2 125'!$H$4</f>
        <v>0</v>
      </c>
      <c r="E686" s="115" t="str">
        <f>'STAL 2 125'!$H$5</f>
        <v>SHO</v>
      </c>
      <c r="F686" s="123">
        <f>'STAL 2 125'!$B$2</f>
        <v>0</v>
      </c>
      <c r="G686" s="204" t="str">
        <f>'STAL 2 125'!$B$7</f>
        <v>2019-04-2</v>
      </c>
      <c r="H686" s="115">
        <f>'STAL 2 125'!$H$3</f>
        <v>0</v>
      </c>
      <c r="I686" s="115" t="str">
        <f>SUBSTITUTE(SUBSTITUTE(SUBSTITUTE(SUBSTITUTE(SUBSTITUTE(A686,"RS135","RS130",1),"SS090","SS087",1),"RO135","RO130",1),"OP090","OP087",1),"RS120","RS110",1)</f>
        <v>S2080-A-RU200-E</v>
      </c>
      <c r="J686" s="124">
        <f>'STAL 2 125'!D29</f>
        <v>0</v>
      </c>
    </row>
    <row r="687" spans="1:10" ht="12">
      <c r="A687" s="114" t="str">
        <f>SUBSTITUTE('STAL 2 125'!B30,"_",'STAL 2 125'!$D$9,1)</f>
        <v>S2080-A-MU----Q</v>
      </c>
      <c r="B687" s="115">
        <f>'STAL 2 125'!$H$3</f>
        <v>0</v>
      </c>
      <c r="C687" s="115">
        <f>'STAL 2 125'!$H$6</f>
        <v>0</v>
      </c>
      <c r="D687" s="115">
        <f>'STAL 2 125'!$H$4</f>
        <v>0</v>
      </c>
      <c r="E687" s="115" t="str">
        <f>'STAL 2 125'!$H$5</f>
        <v>SHO</v>
      </c>
      <c r="F687" s="123">
        <f>'STAL 2 125'!$B$2</f>
        <v>0</v>
      </c>
      <c r="G687" s="204" t="str">
        <f>'STAL 2 125'!$B$7</f>
        <v>2019-04-2</v>
      </c>
      <c r="H687" s="115">
        <f>'STAL 2 125'!$H$3</f>
        <v>0</v>
      </c>
      <c r="I687" s="115" t="str">
        <f t="shared" si="43"/>
        <v>S2080-A-MU----Q</v>
      </c>
      <c r="J687" s="124">
        <f>'STAL 2 125'!D30</f>
        <v>0</v>
      </c>
    </row>
    <row r="688" spans="1:10" ht="12">
      <c r="A688" s="114" t="str">
        <f>SUBSTITUTE('STAL 2 125'!B31,"_",'STAL 2 125'!$D$9,1)</f>
        <v>S2080-A-KO072-Q</v>
      </c>
      <c r="B688" s="115">
        <f>'STAL 2 125'!$H$3</f>
        <v>0</v>
      </c>
      <c r="C688" s="115">
        <f>'STAL 2 125'!$H$6</f>
        <v>0</v>
      </c>
      <c r="D688" s="115">
        <f>'STAL 2 125'!$H$4</f>
        <v>0</v>
      </c>
      <c r="E688" s="115" t="str">
        <f>'STAL 2 125'!$H$5</f>
        <v>SHO</v>
      </c>
      <c r="F688" s="123">
        <f>'STAL 2 125'!$B$2</f>
        <v>0</v>
      </c>
      <c r="G688" s="204" t="str">
        <f>'STAL 2 125'!$B$7</f>
        <v>2019-04-2</v>
      </c>
      <c r="H688" s="115">
        <f>'STAL 2 125'!$H$3</f>
        <v>0</v>
      </c>
      <c r="I688" s="115" t="str">
        <f t="shared" si="43"/>
        <v>S2080-A-KO072-Q</v>
      </c>
      <c r="J688" s="124">
        <f>'STAL 2 125'!D31</f>
        <v>0</v>
      </c>
    </row>
    <row r="689" spans="1:10" ht="12">
      <c r="A689" s="114" t="str">
        <f>SUBSTITUTE('STAL 2 125'!B32,"_",'STAL 2 125'!$D$9,1)</f>
        <v>S2080-A-TR072-Q</v>
      </c>
      <c r="B689" s="115">
        <f>'STAL 2 125'!$H$3</f>
        <v>0</v>
      </c>
      <c r="C689" s="115">
        <f>'STAL 2 125'!$H$6</f>
        <v>0</v>
      </c>
      <c r="D689" s="115">
        <f>'STAL 2 125'!$H$4</f>
        <v>0</v>
      </c>
      <c r="E689" s="115" t="str">
        <f>'STAL 2 125'!$H$5</f>
        <v>SHO</v>
      </c>
      <c r="F689" s="123">
        <f>'STAL 2 125'!$B$2</f>
        <v>0</v>
      </c>
      <c r="G689" s="204" t="str">
        <f>'STAL 2 125'!$B$7</f>
        <v>2019-04-2</v>
      </c>
      <c r="H689" s="115">
        <f>'STAL 2 125'!$H$3</f>
        <v>0</v>
      </c>
      <c r="I689" s="115" t="str">
        <f>SUBSTITUTE(SUBSTITUTE(SUBSTITUTE(SUBSTITUTE(SUBSTITUTE(A689,"RS135","RS130",1),"SS090","SS087",1),"RO135","RO130",1),"OP090","OP087",1),"RS120","RS110",1)</f>
        <v>S2080-A-TR072-Q</v>
      </c>
      <c r="J689" s="124">
        <f>'STAL 2 125'!D32</f>
        <v>0</v>
      </c>
    </row>
    <row r="690" spans="1:10" ht="12">
      <c r="A690" s="114" t="str">
        <f>SUBSTITUTE('STAL 2 125'!B33,"_",'STAL 2 125'!$D$9,1)</f>
        <v>S2080-A-OM----D</v>
      </c>
      <c r="B690" s="115">
        <f>'STAL 2 125'!$H$3</f>
        <v>0</v>
      </c>
      <c r="C690" s="115">
        <f>'STAL 2 125'!$H$6</f>
        <v>0</v>
      </c>
      <c r="D690" s="115">
        <f>'STAL 2 125'!$H$4</f>
        <v>0</v>
      </c>
      <c r="E690" s="115" t="str">
        <f>'STAL 2 125'!$H$5</f>
        <v>SHO</v>
      </c>
      <c r="F690" s="123">
        <f>'STAL 2 125'!$B$2</f>
        <v>0</v>
      </c>
      <c r="G690" s="204" t="str">
        <f>'STAL 2 125'!$B$7</f>
        <v>2019-04-2</v>
      </c>
      <c r="H690" s="115">
        <f>'STAL 2 125'!$H$3</f>
        <v>0</v>
      </c>
      <c r="I690" s="115" t="str">
        <f t="shared" si="43"/>
        <v>S2080-A-OM----D</v>
      </c>
      <c r="J690" s="124">
        <f>'STAL 2 125'!D33</f>
        <v>0</v>
      </c>
    </row>
    <row r="691" spans="1:10" ht="12">
      <c r="A691" s="114" t="str">
        <f>SUBSTITUTE('STAL 2 125'!B11,"_",'STAL 2 125'!$E$9,1)</f>
        <v>R2125-B-RY400-G</v>
      </c>
      <c r="B691" s="115">
        <f>'STAL 2 125'!$H$3</f>
        <v>0</v>
      </c>
      <c r="C691" s="115">
        <f>'STAL 2 125'!$H$6</f>
        <v>0</v>
      </c>
      <c r="D691" s="115">
        <f>'STAL 2 125'!$H$4</f>
        <v>0</v>
      </c>
      <c r="E691" s="115" t="str">
        <f>'STAL 2 125'!$H$5</f>
        <v>SHO</v>
      </c>
      <c r="F691" s="123">
        <f>'STAL 2 125'!$B$2</f>
        <v>0</v>
      </c>
      <c r="G691" s="204" t="str">
        <f>'STAL 2 125'!$B$7</f>
        <v>2019-04-2</v>
      </c>
      <c r="H691" s="115">
        <f>'STAL 2 125'!$H$3</f>
        <v>0</v>
      </c>
      <c r="I691" s="115" t="str">
        <f>SUBSTITUTE(SUBSTITUTE(SUBSTITUTE(SUBSTITUTE(SUBSTITUTE(A691,"RS135","RS130",1),"SS090","SS087",1),"RO135","RO130",1),"OP090","OP087",1),"RS120","RS110",1)</f>
        <v>R2125-B-RY400-G</v>
      </c>
      <c r="J691" s="124">
        <f>'STAL 2 125'!E11</f>
        <v>0</v>
      </c>
    </row>
    <row r="692" spans="1:10" ht="12">
      <c r="A692" s="114" t="str">
        <f>SUBSTITUTE('STAL 2 125'!B12,"_",'STAL 2 125'!$E$9,1)</f>
        <v>R2125-B-MP200-Q</v>
      </c>
      <c r="B692" s="115">
        <f>'STAL 2 125'!$H$3</f>
        <v>0</v>
      </c>
      <c r="C692" s="115">
        <f>'STAL 2 125'!$H$6</f>
        <v>0</v>
      </c>
      <c r="D692" s="115">
        <f>'STAL 2 125'!$H$4</f>
        <v>0</v>
      </c>
      <c r="E692" s="115" t="str">
        <f>'STAL 2 125'!$H$5</f>
        <v>SHO</v>
      </c>
      <c r="F692" s="123">
        <f>'STAL 2 125'!$B$2</f>
        <v>0</v>
      </c>
      <c r="G692" s="204" t="str">
        <f>'STAL 2 125'!$B$7</f>
        <v>2019-04-2</v>
      </c>
      <c r="H692" s="115">
        <f>'STAL 2 125'!$H$3</f>
        <v>0</v>
      </c>
      <c r="I692" s="115" t="str">
        <f aca="true" t="shared" si="44" ref="I692:I712">SUBSTITUTE(SUBSTITUTE(SUBSTITUTE(SUBSTITUTE(SUBSTITUTE(A692,"RS135","RS130",1),"SS090","SS087",1),"RO135","RO130",1),"OP090","OP087",1),"RS120","RS110",1)</f>
        <v>R2125-B-MP200-Q</v>
      </c>
      <c r="J692" s="124">
        <f>'STAL 2 125'!E12</f>
        <v>0</v>
      </c>
    </row>
    <row r="693" spans="1:10" ht="12">
      <c r="A693" s="114" t="str">
        <f>SUBSTITUTE('STAL 2 125'!B13,"_",'STAL 2 125'!$E$9,1)</f>
        <v>R2125-B-MPLAW-Q</v>
      </c>
      <c r="B693" s="115">
        <f>'STAL 2 125'!$H$3</f>
        <v>0</v>
      </c>
      <c r="C693" s="115">
        <f>'STAL 2 125'!$H$6</f>
        <v>0</v>
      </c>
      <c r="D693" s="115">
        <f>'STAL 2 125'!$H$4</f>
        <v>0</v>
      </c>
      <c r="E693" s="115" t="str">
        <f>'STAL 2 125'!$H$5</f>
        <v>SHO</v>
      </c>
      <c r="F693" s="123">
        <f>'STAL 2 125'!$B$2</f>
        <v>0</v>
      </c>
      <c r="G693" s="204" t="str">
        <f>'STAL 2 125'!$B$7</f>
        <v>2019-04-2</v>
      </c>
      <c r="H693" s="115">
        <f>'STAL 2 125'!$H$3</f>
        <v>0</v>
      </c>
      <c r="I693" s="115" t="str">
        <f>SUBSTITUTE(SUBSTITUTE(SUBSTITUTE(SUBSTITUTE(SUBSTITUTE(A693,"RS135","RS130",1),"SS090","SS087",1),"RO135","RO130",1),"OP090","OP087",1),"RS120","RS110",1)</f>
        <v>R2125-B-MPLAW-Q</v>
      </c>
      <c r="J693" s="124">
        <f>'STAL 2 125'!E13</f>
        <v>0</v>
      </c>
    </row>
    <row r="694" spans="1:10" ht="12">
      <c r="A694" s="114" t="str">
        <f>SUBSTITUTE('STAL 2 125'!B14,"_",'STAL 2 125'!$E$9,1)</f>
        <v>R2125-B-MPLAC-Q</v>
      </c>
      <c r="B694" s="115">
        <f>'STAL 2 125'!$H$3</f>
        <v>0</v>
      </c>
      <c r="C694" s="115">
        <f>'STAL 2 125'!$H$6</f>
        <v>0</v>
      </c>
      <c r="D694" s="115">
        <f>'STAL 2 125'!$H$4</f>
        <v>0</v>
      </c>
      <c r="E694" s="115" t="str">
        <f>'STAL 2 125'!$H$5</f>
        <v>SHO</v>
      </c>
      <c r="F694" s="123">
        <f>'STAL 2 125'!$B$2</f>
        <v>0</v>
      </c>
      <c r="G694" s="204" t="str">
        <f>'STAL 2 125'!$B$7</f>
        <v>2019-04-2</v>
      </c>
      <c r="H694" s="115">
        <f>'STAL 2 125'!$H$3</f>
        <v>0</v>
      </c>
      <c r="I694" s="115" t="str">
        <f>SUBSTITUTE(SUBSTITUTE(SUBSTITUTE(SUBSTITUTE(SUBSTITUTE(A694,"RS135","RS130",1),"SS090","SS087",1),"RO135","RO130",1),"OP090","OP087",1),"RS120","RS110",1)</f>
        <v>R2125-B-MPLAC-Q</v>
      </c>
      <c r="J694" s="124">
        <f>'STAL 2 125'!E14</f>
        <v>0</v>
      </c>
    </row>
    <row r="695" spans="1:10" ht="12">
      <c r="A695" s="114" t="str">
        <f>SUBSTITUTE('STAL 2 125'!B15,"_",'STAL 2 125'!$E$9,1)</f>
        <v>R2125-B-MPNWE-Q</v>
      </c>
      <c r="B695" s="115">
        <f>'STAL 2 125'!$H$3</f>
        <v>0</v>
      </c>
      <c r="C695" s="115">
        <f>'STAL 2 125'!$H$6</f>
        <v>0</v>
      </c>
      <c r="D695" s="115">
        <f>'STAL 2 125'!$H$4</f>
        <v>0</v>
      </c>
      <c r="E695" s="115" t="str">
        <f>'STAL 2 125'!$H$5</f>
        <v>SHO</v>
      </c>
      <c r="F695" s="123">
        <f>'STAL 2 125'!$B$2</f>
        <v>0</v>
      </c>
      <c r="G695" s="204" t="str">
        <f>'STAL 2 125'!$B$7</f>
        <v>2019-04-2</v>
      </c>
      <c r="H695" s="115">
        <f>'STAL 2 125'!$H$3</f>
        <v>0</v>
      </c>
      <c r="I695" s="115" t="str">
        <f>SUBSTITUTE(SUBSTITUTE(SUBSTITUTE(SUBSTITUTE(SUBSTITUTE(A695,"RS135","RS130",1),"SS090","SS087",1),"RO135","RO130",1),"OP090","OP087",1),"RS120","RS110",1)</f>
        <v>R2125-B-MPNWE-Q</v>
      </c>
      <c r="J695" s="124">
        <f>'STAL 2 125'!E15</f>
        <v>0</v>
      </c>
    </row>
    <row r="696" spans="1:10" ht="12">
      <c r="A696" s="114" t="str">
        <f>SUBSTITUTE('STAL 2 125'!B16,"_",'STAL 2 125'!$E$9,1)</f>
        <v>R2125-B-MPNZE-Q</v>
      </c>
      <c r="B696" s="115">
        <f>'STAL 2 125'!$H$3</f>
        <v>0</v>
      </c>
      <c r="C696" s="115">
        <f>'STAL 2 125'!$H$6</f>
        <v>0</v>
      </c>
      <c r="D696" s="115">
        <f>'STAL 2 125'!$H$4</f>
        <v>0</v>
      </c>
      <c r="E696" s="115" t="str">
        <f>'STAL 2 125'!$H$5</f>
        <v>SHO</v>
      </c>
      <c r="F696" s="123">
        <f>'STAL 2 125'!$B$2</f>
        <v>0</v>
      </c>
      <c r="G696" s="204" t="str">
        <f>'STAL 2 125'!$B$7</f>
        <v>2019-04-2</v>
      </c>
      <c r="H696" s="115">
        <f>'STAL 2 125'!$H$3</f>
        <v>0</v>
      </c>
      <c r="I696" s="115" t="str">
        <f>SUBSTITUTE(SUBSTITUTE(SUBSTITUTE(SUBSTITUTE(SUBSTITUTE(A696,"RS135","RS130",1),"SS090","SS087",1),"RO135","RO130",1),"OP090","OP087",1),"RS120","RS110",1)</f>
        <v>R2125-B-MPNZE-Q</v>
      </c>
      <c r="J696" s="124">
        <f>'STAL 2 125'!E16</f>
        <v>0</v>
      </c>
    </row>
    <row r="697" spans="1:10" ht="12">
      <c r="A697" s="114" t="str">
        <f>SUBSTITUTE('STAL 2 125'!B17,"_",'STAL 2 125'!$E$9,1)</f>
        <v>R2125-B-HD----D</v>
      </c>
      <c r="B697" s="115">
        <f>'STAL 2 125'!$H$3</f>
        <v>0</v>
      </c>
      <c r="C697" s="115">
        <f>'STAL 2 125'!$H$6</f>
        <v>0</v>
      </c>
      <c r="D697" s="115">
        <f>'STAL 2 125'!$H$4</f>
        <v>0</v>
      </c>
      <c r="E697" s="115" t="str">
        <f>'STAL 2 125'!$H$5</f>
        <v>SHO</v>
      </c>
      <c r="F697" s="123">
        <f>'STAL 2 125'!$B$2</f>
        <v>0</v>
      </c>
      <c r="G697" s="204" t="str">
        <f>'STAL 2 125'!$B$7</f>
        <v>2019-04-2</v>
      </c>
      <c r="H697" s="115">
        <f>'STAL 2 125'!$H$3</f>
        <v>0</v>
      </c>
      <c r="I697" s="115" t="str">
        <f t="shared" si="44"/>
        <v>R2125-B-HD----D</v>
      </c>
      <c r="J697" s="124">
        <f>'STAL 2 125'!E17</f>
        <v>0</v>
      </c>
    </row>
    <row r="698" spans="1:10" ht="12">
      <c r="A698" s="114" t="str">
        <f>SUBSTITUTE('STAL 2 125'!B18,"_",'STAL 2 125'!$E$9,1)</f>
        <v>R2125-B-HK----D</v>
      </c>
      <c r="B698" s="115">
        <f>'STAL 2 125'!$H$3</f>
        <v>0</v>
      </c>
      <c r="C698" s="115">
        <f>'STAL 2 125'!$H$6</f>
        <v>0</v>
      </c>
      <c r="D698" s="115">
        <f>'STAL 2 125'!$H$4</f>
        <v>0</v>
      </c>
      <c r="E698" s="115" t="str">
        <f>'STAL 2 125'!$H$5</f>
        <v>SHO</v>
      </c>
      <c r="F698" s="123">
        <f>'STAL 2 125'!$B$2</f>
        <v>0</v>
      </c>
      <c r="G698" s="204" t="str">
        <f>'STAL 2 125'!$B$7</f>
        <v>2019-04-2</v>
      </c>
      <c r="H698" s="115">
        <f>'STAL 2 125'!$H$3</f>
        <v>0</v>
      </c>
      <c r="I698" s="115" t="str">
        <f>SUBSTITUTE(SUBSTITUTE(SUBSTITUTE(SUBSTITUTE(SUBSTITUTE(A698,"RS135","RS130",1),"SS090","SS087",1),"RO135","RO130",1),"OP090","OP087",1),"RS120","RS110",1)</f>
        <v>R2125-B-HK----D</v>
      </c>
      <c r="J698" s="124">
        <f>'STAL 2 125'!E18</f>
        <v>0</v>
      </c>
    </row>
    <row r="699" spans="1:10" ht="12">
      <c r="A699" s="114" t="str">
        <f>SUBSTITUTE('STAL 2 125'!B19,"_",'STAL 2 125'!$E$9,1)</f>
        <v>R2125-B-HG----D</v>
      </c>
      <c r="B699" s="115">
        <f>'STAL 2 125'!$H$3</f>
        <v>0</v>
      </c>
      <c r="C699" s="115">
        <f>'STAL 2 125'!$H$6</f>
        <v>0</v>
      </c>
      <c r="D699" s="115">
        <f>'STAL 2 125'!$H$4</f>
        <v>0</v>
      </c>
      <c r="E699" s="115" t="str">
        <f>'STAL 2 125'!$H$5</f>
        <v>SHO</v>
      </c>
      <c r="F699" s="123">
        <f>'STAL 2 125'!$B$2</f>
        <v>0</v>
      </c>
      <c r="G699" s="204" t="str">
        <f>'STAL 2 125'!$B$7</f>
        <v>2019-04-2</v>
      </c>
      <c r="H699" s="115">
        <f>'STAL 2 125'!$H$3</f>
        <v>0</v>
      </c>
      <c r="I699" s="115" t="str">
        <f t="shared" si="44"/>
        <v>R2125-B-HG----D</v>
      </c>
      <c r="J699" s="124">
        <f>'STAL 2 125'!E19</f>
        <v>0</v>
      </c>
    </row>
    <row r="700" spans="1:10" ht="12">
      <c r="A700" s="114" t="str">
        <f>SUBSTITUTE('STAL 2 125'!B20,"_",'STAL 2 125'!$E$9,1)</f>
        <v>R2125-B-LD----Q</v>
      </c>
      <c r="B700" s="115">
        <f>'STAL 2 125'!$H$3</f>
        <v>0</v>
      </c>
      <c r="C700" s="115">
        <f>'STAL 2 125'!$H$6</f>
        <v>0</v>
      </c>
      <c r="D700" s="115">
        <f>'STAL 2 125'!$H$4</f>
        <v>0</v>
      </c>
      <c r="E700" s="115" t="str">
        <f>'STAL 2 125'!$H$5</f>
        <v>SHO</v>
      </c>
      <c r="F700" s="123">
        <f>'STAL 2 125'!$B$2</f>
        <v>0</v>
      </c>
      <c r="G700" s="204" t="str">
        <f>'STAL 2 125'!$B$7</f>
        <v>2019-04-2</v>
      </c>
      <c r="H700" s="115">
        <f>'STAL 2 125'!$H$3</f>
        <v>0</v>
      </c>
      <c r="I700" s="115" t="str">
        <f t="shared" si="44"/>
        <v>R2125-B-LD----Q</v>
      </c>
      <c r="J700" s="124">
        <f>'STAL 2 125'!E20</f>
        <v>0</v>
      </c>
    </row>
    <row r="701" spans="1:10" ht="12">
      <c r="A701" s="114" t="str">
        <f>SUBSTITUTE('STAL 2 125'!B21,"_",'STAL 2 125'!$E$9,1)</f>
        <v>R2125-B-LW090-D</v>
      </c>
      <c r="B701" s="115">
        <f>'STAL 2 125'!$H$3</f>
        <v>0</v>
      </c>
      <c r="C701" s="115">
        <f>'STAL 2 125'!$H$6</f>
        <v>0</v>
      </c>
      <c r="D701" s="115">
        <f>'STAL 2 125'!$H$4</f>
        <v>0</v>
      </c>
      <c r="E701" s="115" t="str">
        <f>'STAL 2 125'!$H$5</f>
        <v>SHO</v>
      </c>
      <c r="F701" s="123">
        <f>'STAL 2 125'!$B$2</f>
        <v>0</v>
      </c>
      <c r="G701" s="204" t="str">
        <f>'STAL 2 125'!$B$7</f>
        <v>2019-04-2</v>
      </c>
      <c r="H701" s="115">
        <f>'STAL 2 125'!$H$3</f>
        <v>0</v>
      </c>
      <c r="I701" s="115" t="str">
        <f t="shared" si="44"/>
        <v>R2125-B-LW090-D</v>
      </c>
      <c r="J701" s="124">
        <f>'STAL 2 125'!E21</f>
        <v>0</v>
      </c>
    </row>
    <row r="702" spans="1:10" ht="12">
      <c r="A702" s="114" t="str">
        <f>SUBSTITUTE('STAL 2 125'!B22,"_",'STAL 2 125'!$E$9,1)</f>
        <v>R2125-B-LZ090-D</v>
      </c>
      <c r="B702" s="115">
        <f>'STAL 2 125'!$H$3</f>
        <v>0</v>
      </c>
      <c r="C702" s="115">
        <f>'STAL 2 125'!$H$6</f>
        <v>0</v>
      </c>
      <c r="D702" s="115">
        <f>'STAL 2 125'!$H$4</f>
        <v>0</v>
      </c>
      <c r="E702" s="115" t="str">
        <f>'STAL 2 125'!$H$5</f>
        <v>SHO</v>
      </c>
      <c r="F702" s="123">
        <f>'STAL 2 125'!$B$2</f>
        <v>0</v>
      </c>
      <c r="G702" s="204" t="str">
        <f>'STAL 2 125'!$B$7</f>
        <v>2019-04-2</v>
      </c>
      <c r="H702" s="115">
        <f>'STAL 2 125'!$H$3</f>
        <v>0</v>
      </c>
      <c r="I702" s="115" t="str">
        <f>SUBSTITUTE(SUBSTITUTE(SUBSTITUTE(SUBSTITUTE(SUBSTITUTE(A702,"RS135","RS130",1),"SS090","SS087",1),"RO135","RO130",1),"OP090","OP087",1),"RS120","RS110",1)</f>
        <v>R2125-B-LZ090-D</v>
      </c>
      <c r="J702" s="124">
        <f>'STAL 2 125'!E22</f>
        <v>0</v>
      </c>
    </row>
    <row r="703" spans="1:10" ht="12">
      <c r="A703" s="114" t="str">
        <f>SUBSTITUTE('STAL 2 125'!B23,"_",'STAL 2 125'!$E$9,1)</f>
        <v>R2125-B-OW080-G</v>
      </c>
      <c r="B703" s="115">
        <f>'STAL 2 125'!$H$3</f>
        <v>0</v>
      </c>
      <c r="C703" s="115">
        <f>'STAL 2 125'!$H$6</f>
        <v>0</v>
      </c>
      <c r="D703" s="115">
        <f>'STAL 2 125'!$H$4</f>
        <v>0</v>
      </c>
      <c r="E703" s="115" t="str">
        <f>'STAL 2 125'!$H$5</f>
        <v>SHO</v>
      </c>
      <c r="F703" s="123">
        <f>'STAL 2 125'!$B$2</f>
        <v>0</v>
      </c>
      <c r="G703" s="204" t="str">
        <f>'STAL 2 125'!$B$7</f>
        <v>2019-04-2</v>
      </c>
      <c r="H703" s="115">
        <f>'STAL 2 125'!$H$3</f>
        <v>0</v>
      </c>
      <c r="I703" s="115" t="str">
        <f>SUBSTITUTE(SUBSTITUTE(SUBSTITUTE(SUBSTITUTE(SUBSTITUTE(A703,"RS135","RS130",1),"SS090","SS087",1),"RO135","RO130",1),"OP090","OP087",1),"RS120","RS110",1)</f>
        <v>R2125-B-OW080-G</v>
      </c>
      <c r="J703" s="124">
        <f>'STAL 2 125'!E23</f>
        <v>0</v>
      </c>
    </row>
    <row r="704" spans="1:10" ht="12">
      <c r="A704" s="114" t="str">
        <f>SUBSTITUTE('STAL 2 125'!B24,"_",'STAL 2 125'!$E$9,1)</f>
        <v>R2UNI-B-KZ080</v>
      </c>
      <c r="B704" s="115">
        <f>'STAL 2 125'!$H$3</f>
        <v>0</v>
      </c>
      <c r="C704" s="115">
        <f>'STAL 2 125'!$H$6</f>
        <v>0</v>
      </c>
      <c r="D704" s="115">
        <f>'STAL 2 125'!$H$4</f>
        <v>0</v>
      </c>
      <c r="E704" s="115" t="str">
        <f>'STAL 2 125'!$H$5</f>
        <v>SHO</v>
      </c>
      <c r="F704" s="123">
        <f>'STAL 2 125'!$B$2</f>
        <v>0</v>
      </c>
      <c r="G704" s="204" t="str">
        <f>'STAL 2 125'!$B$7</f>
        <v>2019-04-2</v>
      </c>
      <c r="H704" s="115">
        <f>'STAL 2 125'!$H$3</f>
        <v>0</v>
      </c>
      <c r="I704" s="115" t="str">
        <f>SUBSTITUTE(SUBSTITUTE(SUBSTITUTE(SUBSTITUTE(SUBSTITUTE(A704,"RS135","RS130",1),"SS090","SS087",1),"RO135","RO130",1),"OP090","OP087",1),"RS120","RS110",1)</f>
        <v>R2UNI-B-KZ080</v>
      </c>
      <c r="J704" s="124">
        <f>'STAL 2 125'!E24</f>
        <v>0</v>
      </c>
    </row>
    <row r="705" spans="1:10" ht="12">
      <c r="A705" s="114" t="str">
        <f>SUBSTITUTE('STAL 2 125'!B25,"_",'STAL 2 125'!$E$9,1)</f>
        <v>R2125-B-ZL----G</v>
      </c>
      <c r="B705" s="115">
        <f>'STAL 2 125'!$H$3</f>
        <v>0</v>
      </c>
      <c r="C705" s="115">
        <f>'STAL 2 125'!$H$6</f>
        <v>0</v>
      </c>
      <c r="D705" s="115">
        <f>'STAL 2 125'!$H$4</f>
        <v>0</v>
      </c>
      <c r="E705" s="115" t="str">
        <f>'STAL 2 125'!$H$5</f>
        <v>SHO</v>
      </c>
      <c r="F705" s="123">
        <f>'STAL 2 125'!$B$2</f>
        <v>0</v>
      </c>
      <c r="G705" s="204" t="str">
        <f>'STAL 2 125'!$B$7</f>
        <v>2019-04-2</v>
      </c>
      <c r="H705" s="115">
        <f>'STAL 2 125'!$H$3</f>
        <v>0</v>
      </c>
      <c r="I705" s="115" t="str">
        <f t="shared" si="44"/>
        <v>R2125-B-ZL----G</v>
      </c>
      <c r="J705" s="124">
        <f>'STAL 2 125'!E25</f>
        <v>0</v>
      </c>
    </row>
    <row r="706" spans="1:10" ht="12">
      <c r="A706" s="114" t="str">
        <f>SUBSTITUTE('STAL 2 125'!B26,"_",'STAL 2 125'!$E$9,1)</f>
        <v>R2125-B-ZP----G</v>
      </c>
      <c r="B706" s="115">
        <f>'STAL 2 125'!$H$3</f>
        <v>0</v>
      </c>
      <c r="C706" s="115">
        <f>'STAL 2 125'!$H$6</f>
        <v>0</v>
      </c>
      <c r="D706" s="115">
        <f>'STAL 2 125'!$H$4</f>
        <v>0</v>
      </c>
      <c r="E706" s="115" t="str">
        <f>'STAL 2 125'!$H$5</f>
        <v>SHO</v>
      </c>
      <c r="F706" s="123">
        <f>'STAL 2 125'!$B$2</f>
        <v>0</v>
      </c>
      <c r="G706" s="204" t="str">
        <f>'STAL 2 125'!$B$7</f>
        <v>2019-04-2</v>
      </c>
      <c r="H706" s="115">
        <f>'STAL 2 125'!$H$3</f>
        <v>0</v>
      </c>
      <c r="I706" s="115" t="str">
        <f t="shared" si="44"/>
        <v>R2125-B-ZP----G</v>
      </c>
      <c r="J706" s="124">
        <f>'STAL 2 125'!E26</f>
        <v>0</v>
      </c>
    </row>
    <row r="707" spans="1:10" ht="12">
      <c r="A707" s="114" t="str">
        <f>SUBSTITUTE('STAL 2 125'!B28,"_",'STAL 2 125'!$E$9,1)</f>
        <v>S2080-B-RU300-G</v>
      </c>
      <c r="B707" s="115">
        <f>'STAL 2 125'!$H$3</f>
        <v>0</v>
      </c>
      <c r="C707" s="115">
        <f>'STAL 2 125'!$H$6</f>
        <v>0</v>
      </c>
      <c r="D707" s="115">
        <f>'STAL 2 125'!$H$4</f>
        <v>0</v>
      </c>
      <c r="E707" s="115" t="str">
        <f>'STAL 2 125'!$H$5</f>
        <v>SHO</v>
      </c>
      <c r="F707" s="123">
        <f>'STAL 2 125'!$B$2</f>
        <v>0</v>
      </c>
      <c r="G707" s="204" t="str">
        <f>'STAL 2 125'!$B$7</f>
        <v>2019-04-2</v>
      </c>
      <c r="H707" s="115">
        <f>'STAL 2 125'!$H$3</f>
        <v>0</v>
      </c>
      <c r="I707" s="115" t="str">
        <f t="shared" si="44"/>
        <v>S2080-B-RU300-G</v>
      </c>
      <c r="J707" s="124">
        <f>'STAL 2 125'!E28</f>
        <v>0</v>
      </c>
    </row>
    <row r="708" spans="1:10" ht="12">
      <c r="A708" s="114" t="str">
        <f>SUBSTITUTE('STAL 2 125'!B29,"_",'STAL 2 125'!$E$9,1)</f>
        <v>S2080-B-RU200-E</v>
      </c>
      <c r="B708" s="115">
        <f>'STAL 2 125'!$H$3</f>
        <v>0</v>
      </c>
      <c r="C708" s="115">
        <f>'STAL 2 125'!$H$6</f>
        <v>0</v>
      </c>
      <c r="D708" s="115">
        <f>'STAL 2 125'!$H$4</f>
        <v>0</v>
      </c>
      <c r="E708" s="115" t="str">
        <f>'STAL 2 125'!$H$5</f>
        <v>SHO</v>
      </c>
      <c r="F708" s="123">
        <f>'STAL 2 125'!$B$2</f>
        <v>0</v>
      </c>
      <c r="G708" s="204" t="str">
        <f>'STAL 2 125'!$B$7</f>
        <v>2019-04-2</v>
      </c>
      <c r="H708" s="115">
        <f>'STAL 2 125'!$H$3</f>
        <v>0</v>
      </c>
      <c r="I708" s="115" t="str">
        <f>SUBSTITUTE(SUBSTITUTE(SUBSTITUTE(SUBSTITUTE(SUBSTITUTE(A708,"RS135","RS130",1),"SS090","SS087",1),"RO135","RO130",1),"OP090","OP087",1),"RS120","RS110",1)</f>
        <v>S2080-B-RU200-E</v>
      </c>
      <c r="J708" s="124">
        <f>'STAL 2 125'!E29</f>
        <v>0</v>
      </c>
    </row>
    <row r="709" spans="1:10" ht="12">
      <c r="A709" s="114" t="str">
        <f>SUBSTITUTE('STAL 2 125'!B30,"_",'STAL 2 125'!$E$9,1)</f>
        <v>S2080-B-MU----Q</v>
      </c>
      <c r="B709" s="115">
        <f>'STAL 2 125'!$H$3</f>
        <v>0</v>
      </c>
      <c r="C709" s="115">
        <f>'STAL 2 125'!$H$6</f>
        <v>0</v>
      </c>
      <c r="D709" s="115">
        <f>'STAL 2 125'!$H$4</f>
        <v>0</v>
      </c>
      <c r="E709" s="115" t="str">
        <f>'STAL 2 125'!$H$5</f>
        <v>SHO</v>
      </c>
      <c r="F709" s="123">
        <f>'STAL 2 125'!$B$2</f>
        <v>0</v>
      </c>
      <c r="G709" s="204" t="str">
        <f>'STAL 2 125'!$B$7</f>
        <v>2019-04-2</v>
      </c>
      <c r="H709" s="115">
        <f>'STAL 2 125'!$H$3</f>
        <v>0</v>
      </c>
      <c r="I709" s="115" t="str">
        <f t="shared" si="44"/>
        <v>S2080-B-MU----Q</v>
      </c>
      <c r="J709" s="124">
        <f>'STAL 2 125'!E30</f>
        <v>0</v>
      </c>
    </row>
    <row r="710" spans="1:10" ht="12">
      <c r="A710" s="114" t="str">
        <f>SUBSTITUTE('STAL 2 125'!B31,"_",'STAL 2 125'!$E$9,1)</f>
        <v>S2080-B-KO072-Q</v>
      </c>
      <c r="B710" s="115">
        <f>'STAL 2 125'!$H$3</f>
        <v>0</v>
      </c>
      <c r="C710" s="115">
        <f>'STAL 2 125'!$H$6</f>
        <v>0</v>
      </c>
      <c r="D710" s="115">
        <f>'STAL 2 125'!$H$4</f>
        <v>0</v>
      </c>
      <c r="E710" s="115" t="str">
        <f>'STAL 2 125'!$H$5</f>
        <v>SHO</v>
      </c>
      <c r="F710" s="123">
        <f>'STAL 2 125'!$B$2</f>
        <v>0</v>
      </c>
      <c r="G710" s="204" t="str">
        <f>'STAL 2 125'!$B$7</f>
        <v>2019-04-2</v>
      </c>
      <c r="H710" s="115">
        <f>'STAL 2 125'!$H$3</f>
        <v>0</v>
      </c>
      <c r="I710" s="115" t="str">
        <f t="shared" si="44"/>
        <v>S2080-B-KO072-Q</v>
      </c>
      <c r="J710" s="124">
        <f>'STAL 2 125'!E31</f>
        <v>0</v>
      </c>
    </row>
    <row r="711" spans="1:10" ht="12">
      <c r="A711" s="114" t="str">
        <f>SUBSTITUTE('STAL 2 125'!B32,"_",'STAL 2 125'!$E$9,1)</f>
        <v>S2080-B-TR072-Q</v>
      </c>
      <c r="B711" s="115">
        <f>'STAL 2 125'!$H$3</f>
        <v>0</v>
      </c>
      <c r="C711" s="115">
        <f>'STAL 2 125'!$H$6</f>
        <v>0</v>
      </c>
      <c r="D711" s="115">
        <f>'STAL 2 125'!$H$4</f>
        <v>0</v>
      </c>
      <c r="E711" s="115" t="str">
        <f>'STAL 2 125'!$H$5</f>
        <v>SHO</v>
      </c>
      <c r="F711" s="123">
        <f>'STAL 2 125'!$B$2</f>
        <v>0</v>
      </c>
      <c r="G711" s="204" t="str">
        <f>'STAL 2 125'!$B$7</f>
        <v>2019-04-2</v>
      </c>
      <c r="H711" s="115">
        <f>'STAL 2 125'!$H$3</f>
        <v>0</v>
      </c>
      <c r="I711" s="115" t="str">
        <f>SUBSTITUTE(SUBSTITUTE(SUBSTITUTE(SUBSTITUTE(SUBSTITUTE(A711,"RS135","RS130",1),"SS090","SS087",1),"RO135","RO130",1),"OP090","OP087",1),"RS120","RS110",1)</f>
        <v>S2080-B-TR072-Q</v>
      </c>
      <c r="J711" s="124">
        <f>'STAL 2 125'!E32</f>
        <v>0</v>
      </c>
    </row>
    <row r="712" spans="1:10" ht="12">
      <c r="A712" s="114" t="str">
        <f>SUBSTITUTE('STAL 2 125'!B33,"_",'STAL 2 125'!$E$9,1)</f>
        <v>S2080-B-OM----D</v>
      </c>
      <c r="B712" s="115">
        <f>'STAL 2 125'!$H$3</f>
        <v>0</v>
      </c>
      <c r="C712" s="115">
        <f>'STAL 2 125'!$H$6</f>
        <v>0</v>
      </c>
      <c r="D712" s="115">
        <f>'STAL 2 125'!$H$4</f>
        <v>0</v>
      </c>
      <c r="E712" s="115" t="str">
        <f>'STAL 2 125'!$H$5</f>
        <v>SHO</v>
      </c>
      <c r="F712" s="123">
        <f>'STAL 2 125'!$B$2</f>
        <v>0</v>
      </c>
      <c r="G712" s="204" t="str">
        <f>'STAL 2 125'!$B$7</f>
        <v>2019-04-2</v>
      </c>
      <c r="H712" s="115">
        <f>'STAL 2 125'!$H$3</f>
        <v>0</v>
      </c>
      <c r="I712" s="115" t="str">
        <f t="shared" si="44"/>
        <v>S2080-B-OM----D</v>
      </c>
      <c r="J712" s="124">
        <f>'STAL 2 125'!E33</f>
        <v>0</v>
      </c>
    </row>
    <row r="713" spans="1:10" ht="12">
      <c r="A713" s="114" t="str">
        <f>SUBSTITUTE('STAL 2 125'!B36,"_",'STAL 2 125'!$E$35,1)</f>
        <v>RSUNI-A-ZAPR--L</v>
      </c>
      <c r="B713" s="115">
        <f>'STAL 2 125'!$H$3</f>
        <v>0</v>
      </c>
      <c r="C713" s="115">
        <f>'STAL 2 125'!$H$6</f>
        <v>0</v>
      </c>
      <c r="D713" s="115">
        <f>'STAL 2 125'!$H$4</f>
        <v>0</v>
      </c>
      <c r="E713" s="115" t="str">
        <f>'STAL 2 125'!$H$5</f>
        <v>SHO</v>
      </c>
      <c r="F713" s="123">
        <f>'STAL 2 125'!$B$2</f>
        <v>0</v>
      </c>
      <c r="G713" s="204" t="str">
        <f>'STAL 2 125'!$B$7</f>
        <v>2019-04-2</v>
      </c>
      <c r="H713" s="115">
        <f>'STAL 2 125'!$H$3</f>
        <v>0</v>
      </c>
      <c r="I713" s="115" t="str">
        <f>SUBSTITUTE(SUBSTITUTE(SUBSTITUTE(SUBSTITUTE(SUBSTITUTE(A713,"RS135","RS130",1),"SS090","SS087",1),"RO135","RO130",1),"OP090","OP087",1),"RS120","RS110",1)</f>
        <v>RSUNI-A-ZAPR--L</v>
      </c>
      <c r="J713" s="124">
        <f>'STAL 2 125'!E36</f>
        <v>0</v>
      </c>
    </row>
    <row r="714" spans="1:10" ht="12">
      <c r="A714" s="114" t="str">
        <f>SUBSTITUTE('STAL 2 125'!B36,"_",'STAL 2 125'!$F$35,1)</f>
        <v>RSUNI-B-ZAPR--L</v>
      </c>
      <c r="B714" s="115">
        <f>'STAL 2 125'!$H$3</f>
        <v>0</v>
      </c>
      <c r="C714" s="115">
        <f>'STAL 2 125'!$H$6</f>
        <v>0</v>
      </c>
      <c r="D714" s="115">
        <f>'STAL 2 125'!$H$4</f>
        <v>0</v>
      </c>
      <c r="E714" s="115" t="str">
        <f>'STAL 2 125'!$H$5</f>
        <v>SHO</v>
      </c>
      <c r="F714" s="123">
        <f>'STAL 2 125'!$B$2</f>
        <v>0</v>
      </c>
      <c r="G714" s="204" t="str">
        <f>'STAL 2 125'!$B$7</f>
        <v>2019-04-2</v>
      </c>
      <c r="H714" s="115">
        <f>'STAL 2 125'!$H$3</f>
        <v>0</v>
      </c>
      <c r="I714" s="115" t="str">
        <f>SUBSTITUTE(SUBSTITUTE(SUBSTITUTE(SUBSTITUTE(SUBSTITUTE(A714,"RS135","RS130",1),"SS090","SS087",1),"RO135","RO130",1),"OP090","OP087",1),"RS120","RS110",1)</f>
        <v>RSUNI-B-ZAPR--L</v>
      </c>
      <c r="J714" s="124">
        <f>'STAL 2 125'!F36</f>
        <v>0</v>
      </c>
    </row>
    <row r="715" spans="1:10" ht="12">
      <c r="A715" s="114" t="str">
        <f>SUBSTITUTE('STAL 2 125'!B37,"_",'STAL 2 125'!$F$9,1)</f>
        <v>RUUNI---W-300-D</v>
      </c>
      <c r="B715" s="115">
        <f>'STAL 2 125'!$H$3</f>
        <v>0</v>
      </c>
      <c r="C715" s="115">
        <f>'STAL 2 125'!$H$6</f>
        <v>0</v>
      </c>
      <c r="D715" s="115">
        <f>'STAL 2 125'!$H$4</f>
        <v>0</v>
      </c>
      <c r="E715" s="115" t="str">
        <f>'STAL 2 125'!$H$5</f>
        <v>SHO</v>
      </c>
      <c r="F715" s="123">
        <f>'STAL 2 125'!$B$2</f>
        <v>0</v>
      </c>
      <c r="G715" s="204" t="str">
        <f>'STAL 2 125'!$B$7</f>
        <v>2019-04-2</v>
      </c>
      <c r="H715" s="115">
        <f>'STAL 2 125'!$H$3</f>
        <v>0</v>
      </c>
      <c r="I715" s="115" t="str">
        <f>SUBSTITUTE(SUBSTITUTE(SUBSTITUTE(SUBSTITUTE(SUBSTITUTE(A715,"RS135","RS130",1),"SS090","SS087",1),"RO135","RO130",1),"OP090","OP087",1),"RS120","RS110",1)</f>
        <v>RUUNI---W-300-D</v>
      </c>
      <c r="J715" s="124">
        <f>'STAL 2 125'!D37</f>
        <v>0</v>
      </c>
    </row>
    <row r="716" spans="1:10" ht="12">
      <c r="A716" s="114" t="str">
        <f>SUBSTITUTE('STAL 2 125'!B38,"_",'STAL 2 125'!$F$9,1)</f>
        <v>SPUNI---D-STW-D</v>
      </c>
      <c r="B716" s="115">
        <f>'STAL 2 125'!$H$3</f>
        <v>0</v>
      </c>
      <c r="C716" s="115">
        <f>'STAL 2 125'!$H$6</f>
        <v>0</v>
      </c>
      <c r="D716" s="115">
        <f>'STAL 2 125'!$H$4</f>
        <v>0</v>
      </c>
      <c r="E716" s="115" t="str">
        <f>'STAL 2 125'!$H$5</f>
        <v>SHO</v>
      </c>
      <c r="F716" s="123">
        <f>'STAL 2 125'!$B$2</f>
        <v>0</v>
      </c>
      <c r="G716" s="204" t="str">
        <f>'STAL 2 125'!$B$7</f>
        <v>2019-04-2</v>
      </c>
      <c r="H716" s="115">
        <f>'STAL 2 125'!$H$3</f>
        <v>0</v>
      </c>
      <c r="I716" s="115" t="str">
        <f>SUBSTITUTE(SUBSTITUTE(SUBSTITUTE(SUBSTITUTE(SUBSTITUTE(A716,"RS135","RS130",1),"SS090","SS087",1),"RO135","RO130",1),"OP090","OP087",1),"RS120","RS110",1)</f>
        <v>SPUNI---D-STW-D</v>
      </c>
      <c r="J716" s="124">
        <f>'STAL 2 125'!D38</f>
        <v>0</v>
      </c>
    </row>
    <row r="717" spans="1:10" ht="12">
      <c r="A717" s="114" t="str">
        <f>SUBSTITUTE('STAL 2 125'!B39,"_",'STAL 2 125'!$F$9,1)</f>
        <v>SPUNI---D-080-D</v>
      </c>
      <c r="B717" s="115">
        <f>'STAL 2 125'!$H$3</f>
        <v>0</v>
      </c>
      <c r="C717" s="115">
        <f>'STAL 2 125'!$H$6</f>
        <v>0</v>
      </c>
      <c r="D717" s="115">
        <f>'STAL 2 125'!$H$4</f>
        <v>0</v>
      </c>
      <c r="E717" s="115" t="str">
        <f>'STAL 2 125'!$H$5</f>
        <v>SHO</v>
      </c>
      <c r="F717" s="123">
        <f>'STAL 2 125'!$B$2</f>
        <v>0</v>
      </c>
      <c r="G717" s="204" t="str">
        <f>'STAL 2 125'!$B$7</f>
        <v>2019-04-2</v>
      </c>
      <c r="H717" s="115">
        <f>'STAL 2 125'!$H$3</f>
        <v>0</v>
      </c>
      <c r="I717" s="115" t="str">
        <f aca="true" t="shared" si="45" ref="I717:I727">SUBSTITUTE(SUBSTITUTE(SUBSTITUTE(SUBSTITUTE(SUBSTITUTE(A717,"RS135","RS130",1),"SS090","SS087",1),"RO135","RO130",1),"OP090","OP087",1),"RS120","RS110",1)</f>
        <v>SPUNI---D-080-D</v>
      </c>
      <c r="J717" s="124">
        <f>'STAL 2 125'!D39</f>
        <v>0</v>
      </c>
    </row>
    <row r="718" spans="1:10" ht="12">
      <c r="A718" s="114" t="str">
        <f>SUBSTITUTE('STAL 2 125'!B40,"_",'STAL 2 125'!$F$9,1)</f>
        <v>SPUNI---D-100-D</v>
      </c>
      <c r="B718" s="115">
        <f>'STAL 2 125'!$H$3</f>
        <v>0</v>
      </c>
      <c r="C718" s="115">
        <f>'STAL 2 125'!$H$6</f>
        <v>0</v>
      </c>
      <c r="D718" s="115">
        <f>'STAL 2 125'!$H$4</f>
        <v>0</v>
      </c>
      <c r="E718" s="115" t="str">
        <f>'STAL 2 125'!$H$5</f>
        <v>SHO</v>
      </c>
      <c r="F718" s="123">
        <f>'STAL 2 125'!$B$2</f>
        <v>0</v>
      </c>
      <c r="G718" s="204" t="str">
        <f>'STAL 2 125'!$B$7</f>
        <v>2019-04-2</v>
      </c>
      <c r="H718" s="115">
        <f>'STAL 2 125'!$H$3</f>
        <v>0</v>
      </c>
      <c r="I718" s="115" t="str">
        <f aca="true" t="shared" si="46" ref="I718:I723">SUBSTITUTE(SUBSTITUTE(SUBSTITUTE(SUBSTITUTE(SUBSTITUTE(A718,"RS135","RS130",1),"SS090","SS087",1),"RO135","RO130",1),"OP090","OP087",1),"RS120","RS110",1)</f>
        <v>SPUNI---D-100-D</v>
      </c>
      <c r="J718" s="124">
        <f>'STAL 2 125'!D40</f>
        <v>0</v>
      </c>
    </row>
    <row r="719" spans="1:10" ht="12">
      <c r="A719" s="114" t="str">
        <f>SUBSTITUTE('STAL 2 125'!B41,"_",'STAL 2 125'!$F$9,1)</f>
        <v>SPUNI---D-140-D</v>
      </c>
      <c r="B719" s="115">
        <f>'STAL 2 125'!$H$3</f>
        <v>0</v>
      </c>
      <c r="C719" s="115">
        <f>'STAL 2 125'!$H$6</f>
        <v>0</v>
      </c>
      <c r="D719" s="115">
        <f>'STAL 2 125'!$H$4</f>
        <v>0</v>
      </c>
      <c r="E719" s="115" t="str">
        <f>'STAL 2 125'!$H$5</f>
        <v>SHO</v>
      </c>
      <c r="F719" s="123">
        <f>'STAL 2 125'!$B$2</f>
        <v>0</v>
      </c>
      <c r="G719" s="204" t="str">
        <f>'STAL 2 125'!$B$7</f>
        <v>2019-04-2</v>
      </c>
      <c r="H719" s="115">
        <f>'STAL 2 125'!$H$3</f>
        <v>0</v>
      </c>
      <c r="I719" s="115" t="str">
        <f t="shared" si="46"/>
        <v>SPUNI---D-140-D</v>
      </c>
      <c r="J719" s="124">
        <f>'STAL 2 125'!D41</f>
        <v>0</v>
      </c>
    </row>
    <row r="720" spans="1:10" ht="12">
      <c r="A720" s="114" t="str">
        <f>SUBSTITUTE('STAL 2 125'!B42,"_",'STAL 2 125'!$F$9,1)</f>
        <v>SPUNI---D-180-D</v>
      </c>
      <c r="B720" s="115">
        <f>'STAL 2 125'!$H$3</f>
        <v>0</v>
      </c>
      <c r="C720" s="115">
        <f>'STAL 2 125'!$H$6</f>
        <v>0</v>
      </c>
      <c r="D720" s="115">
        <f>'STAL 2 125'!$H$4</f>
        <v>0</v>
      </c>
      <c r="E720" s="115" t="str">
        <f>'STAL 2 125'!$H$5</f>
        <v>SHO</v>
      </c>
      <c r="F720" s="123">
        <f>'STAL 2 125'!$B$2</f>
        <v>0</v>
      </c>
      <c r="G720" s="204" t="str">
        <f>'STAL 2 125'!$B$7</f>
        <v>2019-04-2</v>
      </c>
      <c r="H720" s="115">
        <f>'STAL 2 125'!$H$3</f>
        <v>0</v>
      </c>
      <c r="I720" s="115" t="str">
        <f t="shared" si="46"/>
        <v>SPUNI---D-180-D</v>
      </c>
      <c r="J720" s="124">
        <f>'STAL 2 125'!D42</f>
        <v>0</v>
      </c>
    </row>
    <row r="721" spans="1:10" ht="12">
      <c r="A721" s="114" t="str">
        <f>SUBSTITUTE('STAL 2 125'!B43,"_",'STAL 2 125'!$F$9,1)</f>
        <v>SPUNI---D-220-D</v>
      </c>
      <c r="B721" s="115">
        <f>'STAL 2 125'!$H$3</f>
        <v>0</v>
      </c>
      <c r="C721" s="115">
        <f>'STAL 2 125'!$H$6</f>
        <v>0</v>
      </c>
      <c r="D721" s="115">
        <f>'STAL 2 125'!$H$4</f>
        <v>0</v>
      </c>
      <c r="E721" s="115" t="str">
        <f>'STAL 2 125'!$H$5</f>
        <v>SHO</v>
      </c>
      <c r="F721" s="123">
        <f>'STAL 2 125'!$B$2</f>
        <v>0</v>
      </c>
      <c r="G721" s="204" t="str">
        <f>'STAL 2 125'!$B$7</f>
        <v>2019-04-2</v>
      </c>
      <c r="H721" s="115">
        <f>'STAL 2 125'!$H$3</f>
        <v>0</v>
      </c>
      <c r="I721" s="115" t="str">
        <f t="shared" si="46"/>
        <v>SPUNI---D-220-D</v>
      </c>
      <c r="J721" s="124">
        <f>'STAL 2 125'!D43</f>
        <v>0</v>
      </c>
    </row>
    <row r="722" spans="1:10" ht="12">
      <c r="A722" s="114" t="str">
        <f>SUBSTITUTE('STAL 2 125'!B44,"_",'STAL 2 125'!$F$9,1)</f>
        <v>SPUNI---D-250-D</v>
      </c>
      <c r="B722" s="115">
        <f>'STAL 2 125'!$H$3</f>
        <v>0</v>
      </c>
      <c r="C722" s="115">
        <f>'STAL 2 125'!$H$6</f>
        <v>0</v>
      </c>
      <c r="D722" s="115">
        <f>'STAL 2 125'!$H$4</f>
        <v>0</v>
      </c>
      <c r="E722" s="115" t="str">
        <f>'STAL 2 125'!$H$5</f>
        <v>SHO</v>
      </c>
      <c r="F722" s="123">
        <f>'STAL 2 125'!$B$2</f>
        <v>0</v>
      </c>
      <c r="G722" s="204" t="str">
        <f>'STAL 2 125'!$B$7</f>
        <v>2019-04-2</v>
      </c>
      <c r="H722" s="115">
        <f>'STAL 2 125'!$H$3</f>
        <v>0</v>
      </c>
      <c r="I722" s="115" t="str">
        <f t="shared" si="46"/>
        <v>SPUNI---D-250-D</v>
      </c>
      <c r="J722" s="124">
        <f>'STAL 2 125'!D44</f>
        <v>0</v>
      </c>
    </row>
    <row r="723" spans="1:10" ht="12">
      <c r="A723" s="114" t="str">
        <f>SUBSTITUTE('STAL 2 125'!B45,"_",'STAL 2 125'!$F$9,1)</f>
        <v>SPUNI---D-300-D</v>
      </c>
      <c r="B723" s="115">
        <f>'STAL 2 125'!$H$3</f>
        <v>0</v>
      </c>
      <c r="C723" s="115">
        <f>'STAL 2 125'!$H$6</f>
        <v>0</v>
      </c>
      <c r="D723" s="115">
        <f>'STAL 2 125'!$H$4</f>
        <v>0</v>
      </c>
      <c r="E723" s="115" t="str">
        <f>'STAL 2 125'!$H$5</f>
        <v>SHO</v>
      </c>
      <c r="F723" s="123">
        <f>'STAL 2 125'!$B$2</f>
        <v>0</v>
      </c>
      <c r="G723" s="204" t="str">
        <f>'STAL 2 125'!$B$7</f>
        <v>2019-04-2</v>
      </c>
      <c r="H723" s="115">
        <f>'STAL 2 125'!$H$3</f>
        <v>0</v>
      </c>
      <c r="I723" s="115" t="str">
        <f t="shared" si="46"/>
        <v>SPUNI---D-300-D</v>
      </c>
      <c r="J723" s="124">
        <f>'STAL 2 125'!D45</f>
        <v>0</v>
      </c>
    </row>
    <row r="724" spans="1:10" ht="12">
      <c r="A724" s="114" t="str">
        <f>SUBSTITUTE('STAL 2 125'!B46,"_",'STAL 2 125'!$F$9,1)</f>
        <v>OG-POL110-KE110-K</v>
      </c>
      <c r="B724" s="115">
        <f>'STAL 2 125'!$H$3</f>
        <v>0</v>
      </c>
      <c r="C724" s="115">
        <f>'STAL 2 125'!$H$6</f>
        <v>0</v>
      </c>
      <c r="D724" s="115">
        <f>'STAL 2 125'!$H$4</f>
        <v>0</v>
      </c>
      <c r="E724" s="115" t="str">
        <f>'STAL 2 125'!$H$5</f>
        <v>SHO</v>
      </c>
      <c r="F724" s="123">
        <f>'STAL 2 125'!$B$2</f>
        <v>0</v>
      </c>
      <c r="G724" s="204" t="str">
        <f>'STAL 2 125'!$B$7</f>
        <v>2019-04-2</v>
      </c>
      <c r="H724" s="115">
        <f>'STAL 2 125'!$H$3</f>
        <v>0</v>
      </c>
      <c r="I724" s="115" t="str">
        <f t="shared" si="45"/>
        <v>OG-POL110-KE110-K</v>
      </c>
      <c r="J724" s="124">
        <f>'STAL 2 125'!D46</f>
        <v>0</v>
      </c>
    </row>
    <row r="725" spans="1:10" ht="12">
      <c r="A725" s="114" t="str">
        <f>SUBSTITUTE('STAL 2 125'!B47,"_",'STAL 2 125'!$E$45,1)</f>
        <v>OG-OSD---A-BUT-A</v>
      </c>
      <c r="B725" s="115">
        <f>'STAL 2 125'!$H$3</f>
        <v>0</v>
      </c>
      <c r="C725" s="115">
        <f>'STAL 2 125'!$H$6</f>
        <v>0</v>
      </c>
      <c r="D725" s="115">
        <f>'STAL 2 125'!$H$4</f>
        <v>0</v>
      </c>
      <c r="E725" s="115" t="str">
        <f>'STAL 2 125'!$H$5</f>
        <v>SHO</v>
      </c>
      <c r="F725" s="123">
        <f>'STAL 2 125'!$B$2</f>
        <v>0</v>
      </c>
      <c r="G725" s="204" t="str">
        <f>'STAL 2 125'!$B$7</f>
        <v>2019-04-2</v>
      </c>
      <c r="H725" s="115">
        <f>'STAL 2 125'!$H$3</f>
        <v>0</v>
      </c>
      <c r="I725" s="115" t="str">
        <f t="shared" si="45"/>
        <v>OG-OSD---A-BUT-A</v>
      </c>
      <c r="J725" s="124">
        <f>'STAL 2 125'!E47</f>
        <v>0</v>
      </c>
    </row>
    <row r="726" spans="1:10" ht="12">
      <c r="A726" s="114" t="str">
        <f>SUBSTITUTE('STAL 2 125'!B47,"_",'STAL 2 125'!$F$45,1)</f>
        <v>OG-OSD---B-BUT-A</v>
      </c>
      <c r="B726" s="115">
        <f>'STAL 2 125'!$H$3</f>
        <v>0</v>
      </c>
      <c r="C726" s="115">
        <f>'STAL 2 125'!$H$6</f>
        <v>0</v>
      </c>
      <c r="D726" s="115">
        <f>'STAL 2 125'!$H$4</f>
        <v>0</v>
      </c>
      <c r="E726" s="115" t="str">
        <f>'STAL 2 125'!$H$5</f>
        <v>SHO</v>
      </c>
      <c r="F726" s="123">
        <f>'STAL 2 125'!$B$2</f>
        <v>0</v>
      </c>
      <c r="G726" s="204" t="str">
        <f>'STAL 2 125'!$B$7</f>
        <v>2019-04-2</v>
      </c>
      <c r="H726" s="115">
        <f>'STAL 2 125'!$H$3</f>
        <v>0</v>
      </c>
      <c r="I726" s="115" t="str">
        <f t="shared" si="45"/>
        <v>OG-OSD---B-BUT-A</v>
      </c>
      <c r="J726" s="124">
        <f>'STAL 2 125'!F47</f>
        <v>0</v>
      </c>
    </row>
    <row r="727" spans="1:10" ht="12">
      <c r="A727" s="114" t="str">
        <f>SUBSTITUTE('STAL 2 125'!B47,"_",'STAL 2 125'!$G$45,1)</f>
        <v>OG-OSD---G-BUT-A</v>
      </c>
      <c r="B727" s="115">
        <f>'STAL 2 125'!$H$3</f>
        <v>0</v>
      </c>
      <c r="C727" s="115">
        <f>'STAL 2 125'!$H$6</f>
        <v>0</v>
      </c>
      <c r="D727" s="115">
        <f>'STAL 2 125'!$H$4</f>
        <v>0</v>
      </c>
      <c r="E727" s="115" t="str">
        <f>'STAL 2 125'!$H$5</f>
        <v>SHO</v>
      </c>
      <c r="F727" s="123">
        <f>'STAL 2 125'!$B$2</f>
        <v>0</v>
      </c>
      <c r="G727" s="204" t="str">
        <f>'STAL 2 125'!$B$7</f>
        <v>2019-04-2</v>
      </c>
      <c r="H727" s="115">
        <f>'STAL 2 125'!$H$3</f>
        <v>0</v>
      </c>
      <c r="I727" s="115" t="str">
        <f t="shared" si="45"/>
        <v>OG-OSD---G-BUT-A</v>
      </c>
      <c r="J727" s="124">
        <f>'STAL 2 125'!G47</f>
        <v>0</v>
      </c>
    </row>
    <row r="728" spans="1:10" ht="12">
      <c r="A728" s="114" t="str">
        <f>SUBSTITUTE('STAL 2 125'!B47,"_",'STAL 2 125'!$H$45,1)</f>
        <v>OG-OSD---V-BUT-A</v>
      </c>
      <c r="B728" s="115">
        <f>'STAL 2 125'!$H$3</f>
        <v>0</v>
      </c>
      <c r="C728" s="115">
        <f>'STAL 2 125'!$H$6</f>
        <v>0</v>
      </c>
      <c r="D728" s="115">
        <f>'STAL 2 125'!$H$4</f>
        <v>0</v>
      </c>
      <c r="E728" s="115" t="str">
        <f>'STAL 2 125'!$H$5</f>
        <v>SHO</v>
      </c>
      <c r="F728" s="123">
        <f>'STAL 2 125'!$B$2</f>
        <v>0</v>
      </c>
      <c r="G728" s="204" t="str">
        <f>'STAL 2 125'!$B$7</f>
        <v>2019-04-2</v>
      </c>
      <c r="H728" s="115">
        <f>'STAL 2 125'!$H$3</f>
        <v>0</v>
      </c>
      <c r="I728" s="115" t="str">
        <f>SUBSTITUTE(SUBSTITUTE(SUBSTITUTE(SUBSTITUTE(SUBSTITUTE(A728,"RS135","RS130",1),"SS090","SS087",1),"RO135","RO130",1),"OP090","OP087",1),"RS120","RS110",1)</f>
        <v>OG-OSD---V-BUT-A</v>
      </c>
      <c r="J728" s="124">
        <f>'STAL 2 125'!H47</f>
        <v>0</v>
      </c>
    </row>
    <row r="729" spans="1:10" ht="12">
      <c r="A729" s="114" t="str">
        <f>SUBSTITUTE('STAL 2 125'!B48,"_",'STAL 2 125'!$E$45,1)</f>
        <v>OG-OSD---A-KLV-A</v>
      </c>
      <c r="B729" s="115">
        <f>'STAL 2 125'!$H$3</f>
        <v>0</v>
      </c>
      <c r="C729" s="115">
        <f>'STAL 2 125'!$H$6</f>
        <v>0</v>
      </c>
      <c r="D729" s="115">
        <f>'STAL 2 125'!$H$4</f>
        <v>0</v>
      </c>
      <c r="E729" s="115" t="str">
        <f>'STAL 2 125'!$H$5</f>
        <v>SHO</v>
      </c>
      <c r="F729" s="123">
        <f>'STAL 2 125'!$B$2</f>
        <v>0</v>
      </c>
      <c r="G729" s="204" t="str">
        <f>'STAL 2 125'!$B$7</f>
        <v>2019-04-2</v>
      </c>
      <c r="H729" s="115">
        <f>'STAL 2 125'!$H$3</f>
        <v>0</v>
      </c>
      <c r="I729" s="115" t="str">
        <f aca="true" t="shared" si="47" ref="I729:I739">SUBSTITUTE(SUBSTITUTE(SUBSTITUTE(SUBSTITUTE(SUBSTITUTE(A729,"RS135","RS130",1),"SS090","SS087",1),"RO135","RO130",1),"OP090","OP087",1),"RS120","RS110",1)</f>
        <v>OG-OSD---A-KLV-A</v>
      </c>
      <c r="J729" s="124">
        <f>'STAL 2 125'!E48</f>
        <v>0</v>
      </c>
    </row>
    <row r="730" spans="1:10" ht="12">
      <c r="A730" s="114" t="str">
        <f>SUBSTITUTE('STAL 2 125'!B48,"_",'STAL 2 125'!$F$45,1)</f>
        <v>OG-OSD---B-KLV-A</v>
      </c>
      <c r="B730" s="115">
        <f>'STAL 2 125'!$H$3</f>
        <v>0</v>
      </c>
      <c r="C730" s="115">
        <f>'STAL 2 125'!$H$6</f>
        <v>0</v>
      </c>
      <c r="D730" s="115">
        <f>'STAL 2 125'!$H$4</f>
        <v>0</v>
      </c>
      <c r="E730" s="115" t="str">
        <f>'STAL 2 125'!$H$5</f>
        <v>SHO</v>
      </c>
      <c r="F730" s="123">
        <f>'STAL 2 125'!$B$2</f>
        <v>0</v>
      </c>
      <c r="G730" s="204" t="str">
        <f>'STAL 2 125'!$B$7</f>
        <v>2019-04-2</v>
      </c>
      <c r="H730" s="115">
        <f>'STAL 2 125'!$H$3</f>
        <v>0</v>
      </c>
      <c r="I730" s="115" t="str">
        <f t="shared" si="47"/>
        <v>OG-OSD---B-KLV-A</v>
      </c>
      <c r="J730" s="124">
        <f>'STAL 2 125'!F48</f>
        <v>0</v>
      </c>
    </row>
    <row r="731" spans="1:10" ht="12">
      <c r="A731" s="114" t="str">
        <f>SUBSTITUTE('STAL 2 125'!B48,"_",'STAL 2 125'!$G$45,1)</f>
        <v>OG-OSD---G-KLV-A</v>
      </c>
      <c r="B731" s="115">
        <f>'STAL 2 125'!$H$3</f>
        <v>0</v>
      </c>
      <c r="C731" s="115">
        <f>'STAL 2 125'!$H$6</f>
        <v>0</v>
      </c>
      <c r="D731" s="115">
        <f>'STAL 2 125'!$H$4</f>
        <v>0</v>
      </c>
      <c r="E731" s="115" t="str">
        <f>'STAL 2 125'!$H$5</f>
        <v>SHO</v>
      </c>
      <c r="F731" s="123">
        <f>'STAL 2 125'!$B$2</f>
        <v>0</v>
      </c>
      <c r="G731" s="204" t="str">
        <f>'STAL 2 125'!$B$7</f>
        <v>2019-04-2</v>
      </c>
      <c r="H731" s="115">
        <f>'STAL 2 125'!$H$3</f>
        <v>0</v>
      </c>
      <c r="I731" s="115" t="str">
        <f t="shared" si="47"/>
        <v>OG-OSD---G-KLV-A</v>
      </c>
      <c r="J731" s="124">
        <f>'STAL 2 125'!G48</f>
        <v>0</v>
      </c>
    </row>
    <row r="732" spans="1:10" ht="12">
      <c r="A732" s="114" t="str">
        <f>SUBSTITUTE('STAL 2 125'!B48,"_",'STAL 2 125'!$H$45,1)</f>
        <v>OG-OSD---V-KLV-A</v>
      </c>
      <c r="B732" s="115">
        <f>'STAL 2 125'!$H$3</f>
        <v>0</v>
      </c>
      <c r="C732" s="115">
        <f>'STAL 2 125'!$H$6</f>
        <v>0</v>
      </c>
      <c r="D732" s="115">
        <f>'STAL 2 125'!$H$4</f>
        <v>0</v>
      </c>
      <c r="E732" s="115" t="str">
        <f>'STAL 2 125'!$H$5</f>
        <v>SHO</v>
      </c>
      <c r="F732" s="123">
        <f>'STAL 2 125'!$B$2</f>
        <v>0</v>
      </c>
      <c r="G732" s="204" t="str">
        <f>'STAL 2 125'!$B$7</f>
        <v>2019-04-2</v>
      </c>
      <c r="H732" s="115">
        <f>'STAL 2 125'!$H$3</f>
        <v>0</v>
      </c>
      <c r="I732" s="115" t="str">
        <f>SUBSTITUTE(SUBSTITUTE(SUBSTITUTE(SUBSTITUTE(SUBSTITUTE(A732,"RS135","RS130",1),"SS090","SS087",1),"RO135","RO130",1),"OP090","OP087",1),"RS120","RS110",1)</f>
        <v>OG-OSD---V-KLV-A</v>
      </c>
      <c r="J732" s="124">
        <f>'STAL 2 125'!H48</f>
        <v>0</v>
      </c>
    </row>
    <row r="733" spans="1:10" ht="12">
      <c r="A733" s="114" t="str">
        <f>SUBSTITUTE('STAL 2 125'!B49,"_",'STAL 2 125'!$E$45,1)</f>
        <v>OG-OSD---A-KLR-A</v>
      </c>
      <c r="B733" s="115">
        <f>'STAL 2 125'!$H$3</f>
        <v>0</v>
      </c>
      <c r="C733" s="115">
        <f>'STAL 2 125'!$H$6</f>
        <v>0</v>
      </c>
      <c r="D733" s="115">
        <f>'STAL 2 125'!$H$4</f>
        <v>0</v>
      </c>
      <c r="E733" s="115" t="str">
        <f>'STAL 2 125'!$H$5</f>
        <v>SHO</v>
      </c>
      <c r="F733" s="123">
        <f>'STAL 2 125'!$B$2</f>
        <v>0</v>
      </c>
      <c r="G733" s="204" t="str">
        <f>'STAL 2 125'!$B$7</f>
        <v>2019-04-2</v>
      </c>
      <c r="H733" s="115">
        <f>'STAL 2 125'!$H$3</f>
        <v>0</v>
      </c>
      <c r="I733" s="115" t="str">
        <f>SUBSTITUTE(SUBSTITUTE(SUBSTITUTE(SUBSTITUTE(SUBSTITUTE(A733,"RS135","RS130",1),"SS090","SS087",1),"RO135","RO130",1),"OP090","OP087",1),"RS120","RS110",1)</f>
        <v>OG-OSD---A-KLR-A</v>
      </c>
      <c r="J733" s="124">
        <f>'STAL 2 125'!E49</f>
        <v>0</v>
      </c>
    </row>
    <row r="734" spans="1:10" ht="12">
      <c r="A734" s="114" t="str">
        <f>SUBSTITUTE('STAL 2 125'!B49,"_",'STAL 2 125'!$F$45,1)</f>
        <v>OG-OSD---B-KLR-A</v>
      </c>
      <c r="B734" s="115">
        <f>'STAL 2 125'!$H$3</f>
        <v>0</v>
      </c>
      <c r="C734" s="115">
        <f>'STAL 2 125'!$H$6</f>
        <v>0</v>
      </c>
      <c r="D734" s="115">
        <f>'STAL 2 125'!$H$4</f>
        <v>0</v>
      </c>
      <c r="E734" s="115" t="str">
        <f>'STAL 2 125'!$H$5</f>
        <v>SHO</v>
      </c>
      <c r="F734" s="123">
        <f>'STAL 2 125'!$B$2</f>
        <v>0</v>
      </c>
      <c r="G734" s="204" t="str">
        <f>'STAL 2 125'!$B$7</f>
        <v>2019-04-2</v>
      </c>
      <c r="H734" s="115">
        <f>'STAL 2 125'!$H$3</f>
        <v>0</v>
      </c>
      <c r="I734" s="115" t="str">
        <f>SUBSTITUTE(SUBSTITUTE(SUBSTITUTE(SUBSTITUTE(SUBSTITUTE(A734,"RS135","RS130",1),"SS090","SS087",1),"RO135","RO130",1),"OP090","OP087",1),"RS120","RS110",1)</f>
        <v>OG-OSD---B-KLR-A</v>
      </c>
      <c r="J734" s="124">
        <f>'STAL 2 125'!F49</f>
        <v>0</v>
      </c>
    </row>
    <row r="735" spans="1:10" ht="12">
      <c r="A735" s="114" t="str">
        <f>SUBSTITUTE('STAL 2 125'!B49,"_",'STAL 2 125'!$G$45,1)</f>
        <v>OG-OSD---G-KLR-A</v>
      </c>
      <c r="B735" s="115">
        <f>'STAL 2 125'!$H$3</f>
        <v>0</v>
      </c>
      <c r="C735" s="115">
        <f>'STAL 2 125'!$H$6</f>
        <v>0</v>
      </c>
      <c r="D735" s="115">
        <f>'STAL 2 125'!$H$4</f>
        <v>0</v>
      </c>
      <c r="E735" s="115" t="str">
        <f>'STAL 2 125'!$H$5</f>
        <v>SHO</v>
      </c>
      <c r="F735" s="123">
        <f>'STAL 2 125'!$B$2</f>
        <v>0</v>
      </c>
      <c r="G735" s="204" t="str">
        <f>'STAL 2 125'!$B$7</f>
        <v>2019-04-2</v>
      </c>
      <c r="H735" s="115">
        <f>'STAL 2 125'!$H$3</f>
        <v>0</v>
      </c>
      <c r="I735" s="115" t="str">
        <f>SUBSTITUTE(SUBSTITUTE(SUBSTITUTE(SUBSTITUTE(SUBSTITUTE(A735,"RS135","RS130",1),"SS090","SS087",1),"RO135","RO130",1),"OP090","OP087",1),"RS120","RS110",1)</f>
        <v>OG-OSD---G-KLR-A</v>
      </c>
      <c r="J735" s="124">
        <f>'STAL 2 125'!G49</f>
        <v>0</v>
      </c>
    </row>
    <row r="736" spans="1:10" ht="12">
      <c r="A736" s="114" t="str">
        <f>SUBSTITUTE('STAL 2 125'!B49,"_",'STAL 2 125'!$H$45,1)</f>
        <v>OG-OSD---V-KLR-A</v>
      </c>
      <c r="B736" s="115">
        <f>'STAL 2 125'!$H$3</f>
        <v>0</v>
      </c>
      <c r="C736" s="115">
        <f>'STAL 2 125'!$H$6</f>
        <v>0</v>
      </c>
      <c r="D736" s="115">
        <f>'STAL 2 125'!$H$4</f>
        <v>0</v>
      </c>
      <c r="E736" s="115" t="str">
        <f>'STAL 2 125'!$H$5</f>
        <v>SHO</v>
      </c>
      <c r="F736" s="123">
        <f>'STAL 2 125'!$B$2</f>
        <v>0</v>
      </c>
      <c r="G736" s="204" t="str">
        <f>'STAL 2 125'!$B$7</f>
        <v>2019-04-2</v>
      </c>
      <c r="H736" s="115">
        <f>'STAL 2 125'!$H$3</f>
        <v>0</v>
      </c>
      <c r="I736" s="115" t="str">
        <f>SUBSTITUTE(SUBSTITUTE(SUBSTITUTE(SUBSTITUTE(SUBSTITUTE(A736,"RS135","RS130",1),"SS090","SS087",1),"RO135","RO130",1),"OP090","OP087",1),"RS120","RS110",1)</f>
        <v>OG-OSD---V-KLR-A</v>
      </c>
      <c r="J736" s="124">
        <f>'STAL 2 125'!H49</f>
        <v>0</v>
      </c>
    </row>
    <row r="737" spans="1:10" ht="12">
      <c r="A737" s="114" t="str">
        <f>SUBSTITUTE('STAL 2 125'!B50,"_",'STAL 2 125'!$E$45,1)</f>
        <v>OG-ZAT---A-BUT-A</v>
      </c>
      <c r="B737" s="115">
        <f>'STAL 2 125'!$H$3</f>
        <v>0</v>
      </c>
      <c r="C737" s="115">
        <f>'STAL 2 125'!$H$6</f>
        <v>0</v>
      </c>
      <c r="D737" s="115">
        <f>'STAL 2 125'!$H$4</f>
        <v>0</v>
      </c>
      <c r="E737" s="115" t="str">
        <f>'STAL 2 125'!$H$5</f>
        <v>SHO</v>
      </c>
      <c r="F737" s="123">
        <f>'STAL 2 125'!$B$2</f>
        <v>0</v>
      </c>
      <c r="G737" s="204" t="str">
        <f>'STAL 2 125'!$B$7</f>
        <v>2019-04-2</v>
      </c>
      <c r="H737" s="115">
        <f>'STAL 2 125'!$H$3</f>
        <v>0</v>
      </c>
      <c r="I737" s="115" t="str">
        <f t="shared" si="47"/>
        <v>OG-ZAT---A-BUT-A</v>
      </c>
      <c r="J737" s="124">
        <f>'STAL 2 125'!E50</f>
        <v>0</v>
      </c>
    </row>
    <row r="738" spans="1:10" ht="12">
      <c r="A738" s="114" t="str">
        <f>SUBSTITUTE('STAL 2 125'!B50,"_",'STAL 2 125'!$F$45,1)</f>
        <v>OG-ZAT---B-BUT-A</v>
      </c>
      <c r="B738" s="115">
        <f>'STAL 2 125'!$H$3</f>
        <v>0</v>
      </c>
      <c r="C738" s="115">
        <f>'STAL 2 125'!$H$6</f>
        <v>0</v>
      </c>
      <c r="D738" s="115">
        <f>'STAL 2 125'!$H$4</f>
        <v>0</v>
      </c>
      <c r="E738" s="115" t="str">
        <f>'STAL 2 125'!$H$5</f>
        <v>SHO</v>
      </c>
      <c r="F738" s="123">
        <f>'STAL 2 125'!$B$2</f>
        <v>0</v>
      </c>
      <c r="G738" s="204" t="str">
        <f>'STAL 2 125'!$B$7</f>
        <v>2019-04-2</v>
      </c>
      <c r="H738" s="115">
        <f>'STAL 2 125'!$H$3</f>
        <v>0</v>
      </c>
      <c r="I738" s="115" t="str">
        <f t="shared" si="47"/>
        <v>OG-ZAT---B-BUT-A</v>
      </c>
      <c r="J738" s="124">
        <f>'STAL 2 125'!F50</f>
        <v>0</v>
      </c>
    </row>
    <row r="739" spans="1:10" ht="12">
      <c r="A739" s="114" t="str">
        <f>SUBSTITUTE('STAL 2 125'!B50,"_",'STAL 2 125'!$G$45,1)</f>
        <v>OG-ZAT---G-BUT-A</v>
      </c>
      <c r="B739" s="115">
        <f>'STAL 2 125'!$H$3</f>
        <v>0</v>
      </c>
      <c r="C739" s="115">
        <f>'STAL 2 125'!$H$6</f>
        <v>0</v>
      </c>
      <c r="D739" s="115">
        <f>'STAL 2 125'!$H$4</f>
        <v>0</v>
      </c>
      <c r="E739" s="115" t="str">
        <f>'STAL 2 125'!$H$5</f>
        <v>SHO</v>
      </c>
      <c r="F739" s="123">
        <f>'STAL 2 125'!$B$2</f>
        <v>0</v>
      </c>
      <c r="G739" s="204" t="str">
        <f>'STAL 2 125'!$B$7</f>
        <v>2019-04-2</v>
      </c>
      <c r="H739" s="115">
        <f>'STAL 2 125'!$H$3</f>
        <v>0</v>
      </c>
      <c r="I739" s="115" t="str">
        <f t="shared" si="47"/>
        <v>OG-ZAT---G-BUT-A</v>
      </c>
      <c r="J739" s="124">
        <f>'STAL 2 125'!G50</f>
        <v>0</v>
      </c>
    </row>
    <row r="740" spans="1:10" ht="12">
      <c r="A740" s="114" t="str">
        <f>SUBSTITUTE('STAL 2 125'!B50,"_",'STAL 2 125'!$H$45,1)</f>
        <v>OG-ZAT---V-BUT-A</v>
      </c>
      <c r="B740" s="115">
        <f>'STAL 2 125'!$H$3</f>
        <v>0</v>
      </c>
      <c r="C740" s="115">
        <f>'STAL 2 125'!$H$6</f>
        <v>0</v>
      </c>
      <c r="D740" s="115">
        <f>'STAL 2 125'!$H$4</f>
        <v>0</v>
      </c>
      <c r="E740" s="115" t="str">
        <f>'STAL 2 125'!$H$5</f>
        <v>SHO</v>
      </c>
      <c r="F740" s="123">
        <f>'STAL 2 125'!$B$2</f>
        <v>0</v>
      </c>
      <c r="G740" s="204" t="str">
        <f>'STAL 2 125'!$B$7</f>
        <v>2019-04-2</v>
      </c>
      <c r="H740" s="115">
        <f>'STAL 2 125'!$H$3</f>
        <v>0</v>
      </c>
      <c r="I740" s="115" t="str">
        <f aca="true" t="shared" si="48" ref="I740:I745">SUBSTITUTE(SUBSTITUTE(SUBSTITUTE(SUBSTITUTE(SUBSTITUTE(A740,"RS135","RS130",1),"SS090","SS087",1),"RO135","RO130",1),"OP090","OP087",1),"RS120","RS110",1)</f>
        <v>OG-ZAT---V-BUT-A</v>
      </c>
      <c r="J740" s="124">
        <f>'STAL 2 125'!H50</f>
        <v>0</v>
      </c>
    </row>
    <row r="741" spans="1:10" ht="12">
      <c r="A741" s="114" t="str">
        <f>SUBSTITUTE('STAL 2 125'!B51,"_",'STAL 2 125'!$D$35,1)</f>
        <v>OG-OSD----KOSZ-A</v>
      </c>
      <c r="B741" s="115">
        <f>'STAL 2 125'!$H$3</f>
        <v>0</v>
      </c>
      <c r="C741" s="115">
        <f>'STAL 2 125'!$H$6</f>
        <v>0</v>
      </c>
      <c r="D741" s="115">
        <f>'STAL 2 125'!$H$4</f>
        <v>0</v>
      </c>
      <c r="E741" s="115" t="str">
        <f>'STAL 2 125'!$H$5</f>
        <v>SHO</v>
      </c>
      <c r="F741" s="123">
        <f>'STAL 2 125'!$B$2</f>
        <v>0</v>
      </c>
      <c r="G741" s="204" t="str">
        <f>'STAL 2 125'!$B$7</f>
        <v>2019-04-2</v>
      </c>
      <c r="H741" s="115">
        <f>'STAL 2 125'!$H$3</f>
        <v>0</v>
      </c>
      <c r="I741" s="115" t="str">
        <f t="shared" si="48"/>
        <v>OG-OSD----KOSZ-A</v>
      </c>
      <c r="J741" s="124">
        <f>'STAL 2 125'!D51</f>
        <v>0</v>
      </c>
    </row>
    <row r="742" spans="1:10" ht="12">
      <c r="A742" s="114" t="str">
        <f>SUBSTITUTE('STAL 2 125'!B52,"_",'STAL 2 125'!$D$35,1)</f>
        <v>RUUNI---SP400</v>
      </c>
      <c r="B742" s="115">
        <f>'STAL 2 125'!$H$3</f>
        <v>0</v>
      </c>
      <c r="C742" s="115">
        <f>'STAL 2 125'!$H$6</f>
        <v>0</v>
      </c>
      <c r="D742" s="115">
        <f>'STAL 2 125'!$H$4</f>
        <v>0</v>
      </c>
      <c r="E742" s="115" t="str">
        <f>'STAL 2 125'!$H$5</f>
        <v>SHO</v>
      </c>
      <c r="F742" s="123">
        <f>'STAL 2 125'!$B$2</f>
        <v>0</v>
      </c>
      <c r="G742" s="204" t="str">
        <f>'STAL 2 125'!$B$7</f>
        <v>2019-04-2</v>
      </c>
      <c r="H742" s="115">
        <f>'STAL 2 125'!$H$3</f>
        <v>0</v>
      </c>
      <c r="I742" s="115" t="str">
        <f t="shared" si="48"/>
        <v>RUUNI---SP400</v>
      </c>
      <c r="J742" s="124">
        <f>'STAL 2 125'!D52</f>
        <v>0</v>
      </c>
    </row>
    <row r="743" spans="1:10" ht="12">
      <c r="A743" s="114" t="s">
        <v>192</v>
      </c>
      <c r="B743" s="115">
        <f>'STAL 2 125'!$H$3</f>
        <v>0</v>
      </c>
      <c r="C743" s="115">
        <f>'STAL 2 125'!$H$6</f>
        <v>0</v>
      </c>
      <c r="D743" s="115">
        <f>'STAL 2 125'!$H$4</f>
        <v>0</v>
      </c>
      <c r="E743" s="115" t="str">
        <f>'STAL 2 125'!$H$5</f>
        <v>SHO</v>
      </c>
      <c r="F743" s="123">
        <f>'STAL 2 125'!$B$2</f>
        <v>0</v>
      </c>
      <c r="G743" s="204" t="str">
        <f>'STAL 2 125'!$B$7</f>
        <v>2019-04-2</v>
      </c>
      <c r="H743" s="115">
        <f>'STAL 2 125'!$H$3</f>
        <v>0</v>
      </c>
      <c r="I743" s="115" t="str">
        <f t="shared" si="48"/>
        <v>RUUNI---KJ290</v>
      </c>
      <c r="J743" s="124">
        <f>'STAL 2 125'!D53</f>
        <v>0</v>
      </c>
    </row>
    <row r="744" spans="1:10" ht="12">
      <c r="A744" s="114" t="str">
        <f>SUBSTITUTE('STAL 2 125'!B53,"_",'STAL 2 125'!$E$52,1)</f>
        <v>RUUNI-B-KJ290</v>
      </c>
      <c r="B744" s="115">
        <f>'STAL 2 125'!$H$3</f>
        <v>0</v>
      </c>
      <c r="C744" s="115">
        <f>'STAL 2 125'!$H$6</f>
        <v>0</v>
      </c>
      <c r="D744" s="115">
        <f>'STAL 2 125'!$H$4</f>
        <v>0</v>
      </c>
      <c r="E744" s="115" t="str">
        <f>'STAL 2 125'!$H$5</f>
        <v>SHO</v>
      </c>
      <c r="F744" s="123">
        <f>'STAL 2 125'!$B$2</f>
        <v>0</v>
      </c>
      <c r="G744" s="204" t="str">
        <f>'STAL 2 125'!$B$7</f>
        <v>2019-04-2</v>
      </c>
      <c r="H744" s="115">
        <f>'STAL 2 125'!$H$3</f>
        <v>0</v>
      </c>
      <c r="I744" s="115" t="str">
        <f t="shared" si="48"/>
        <v>RUUNI-B-KJ290</v>
      </c>
      <c r="J744" s="124">
        <f>'STAL 2 125'!E53</f>
        <v>0</v>
      </c>
    </row>
    <row r="745" spans="1:10" ht="12">
      <c r="A745" s="114" t="str">
        <f>SUBSTITUTE('STAL 2 125'!B53,"_",'STAL 2 125'!$F$52,1)</f>
        <v>RUUNI-G-KJ290</v>
      </c>
      <c r="B745" s="115">
        <f>'STAL 2 125'!$H$3</f>
        <v>0</v>
      </c>
      <c r="C745" s="115">
        <f>'STAL 2 125'!$H$6</f>
        <v>0</v>
      </c>
      <c r="D745" s="115">
        <f>'STAL 2 125'!$H$4</f>
        <v>0</v>
      </c>
      <c r="E745" s="115" t="str">
        <f>'STAL 2 125'!$H$5</f>
        <v>SHO</v>
      </c>
      <c r="F745" s="123">
        <f>'STAL 2 125'!$B$2</f>
        <v>0</v>
      </c>
      <c r="G745" s="204" t="str">
        <f>'STAL 2 125'!$B$7</f>
        <v>2019-04-2</v>
      </c>
      <c r="H745" s="115">
        <f>'STAL 2 125'!$H$3</f>
        <v>0</v>
      </c>
      <c r="I745" s="115" t="str">
        <f t="shared" si="48"/>
        <v>RUUNI-G-KJ290</v>
      </c>
      <c r="J745" s="124">
        <f>'STAL 2 125'!F53</f>
        <v>0</v>
      </c>
    </row>
    <row r="746" spans="2:10" ht="12">
      <c r="B746" s="115"/>
      <c r="C746" s="115"/>
      <c r="D746" s="115"/>
      <c r="E746" s="115"/>
      <c r="F746" s="201"/>
      <c r="G746" s="204"/>
      <c r="H746" s="115"/>
      <c r="I746" s="115"/>
      <c r="J746" s="124"/>
    </row>
    <row r="747" spans="1:7" s="117" customFormat="1" ht="18">
      <c r="A747" s="188">
        <f>'STAL 120'!I41+'STAL 135'!K54+'STAL 150'!I44+'STAL 2 125'!B64</f>
        <v>0</v>
      </c>
      <c r="B747" s="116" t="s">
        <v>166</v>
      </c>
      <c r="G747" s="205"/>
    </row>
  </sheetData>
  <sheetProtection password="EF50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Galeco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tpiotrowski</dc:creator>
  <cp:keywords/>
  <dc:description/>
  <cp:lastModifiedBy>Agnieszka Głowacz</cp:lastModifiedBy>
  <cp:lastPrinted>2018-02-07T09:24:46Z</cp:lastPrinted>
  <dcterms:created xsi:type="dcterms:W3CDTF">2007-03-07T19:25:50Z</dcterms:created>
  <dcterms:modified xsi:type="dcterms:W3CDTF">2019-04-02T06:47:37Z</dcterms:modified>
  <cp:category/>
  <cp:version/>
  <cp:contentType/>
  <cp:contentStatus/>
</cp:coreProperties>
</file>